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ownloads\fwdsoptatausaha\"/>
    </mc:Choice>
  </mc:AlternateContent>
  <bookViews>
    <workbookView xWindow="0" yWindow="0" windowWidth="21840" windowHeight="8910" activeTab="2"/>
  </bookViews>
  <sheets>
    <sheet name="INPUT HAL JUDUL" sheetId="28" r:id="rId1"/>
    <sheet name="INPUT SOP" sheetId="26" r:id="rId2"/>
    <sheet name="OUTPUT SOP" sheetId="27" r:id="rId3"/>
  </sheets>
  <definedNames>
    <definedName name="_xlnm.Print_Area" localSheetId="1">'INPUT SOP'!$A$1:$K$111</definedName>
    <definedName name="_xlnm.Print_Area" localSheetId="2">'OUTPUT SOP'!$B$38:$P$49</definedName>
    <definedName name="_xlnm.Print_Titles" localSheetId="1">'INPUT SOP'!$11:$12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27" l="1"/>
  <c r="C29" i="27"/>
  <c r="C28" i="27"/>
  <c r="C22" i="27"/>
  <c r="C20" i="27"/>
  <c r="C21" i="27"/>
  <c r="C19" i="27"/>
  <c r="C18" i="27"/>
  <c r="C17" i="27"/>
  <c r="C16" i="27"/>
  <c r="C10" i="27"/>
  <c r="E24" i="26"/>
  <c r="I22" i="27" l="1"/>
  <c r="E13" i="26"/>
  <c r="I5" i="27" l="1"/>
  <c r="N15" i="27" l="1"/>
  <c r="N27" i="27"/>
  <c r="N181" i="27"/>
  <c r="N168" i="27"/>
  <c r="N173" i="27" s="1"/>
  <c r="N155" i="27"/>
  <c r="N160" i="27" s="1"/>
  <c r="N142" i="27"/>
  <c r="N147" i="27" s="1"/>
  <c r="N129" i="27"/>
  <c r="N134" i="27" s="1"/>
  <c r="N116" i="27"/>
  <c r="N121" i="27" s="1"/>
  <c r="N103" i="27"/>
  <c r="N108" i="27" s="1"/>
  <c r="N89" i="27"/>
  <c r="N95" i="27" s="1"/>
  <c r="N75" i="27"/>
  <c r="N81" i="27" s="1"/>
  <c r="N48" i="27"/>
  <c r="N53" i="27" s="1"/>
  <c r="N61" i="27"/>
  <c r="N67" i="27" s="1"/>
  <c r="N35" i="27"/>
  <c r="N40" i="27" s="1"/>
  <c r="C175" i="27" l="1"/>
  <c r="D175" i="27"/>
  <c r="E175" i="27"/>
  <c r="F175" i="27"/>
  <c r="G175" i="27"/>
  <c r="H175" i="27"/>
  <c r="I175" i="27"/>
  <c r="J175" i="27"/>
  <c r="K175" i="27"/>
  <c r="L175" i="27"/>
  <c r="M175" i="27"/>
  <c r="N175" i="27"/>
  <c r="O175" i="27"/>
  <c r="C176" i="27"/>
  <c r="D176" i="27"/>
  <c r="E176" i="27"/>
  <c r="F176" i="27"/>
  <c r="G176" i="27"/>
  <c r="H176" i="27"/>
  <c r="I176" i="27"/>
  <c r="J176" i="27"/>
  <c r="K176" i="27"/>
  <c r="L176" i="27"/>
  <c r="M176" i="27"/>
  <c r="N176" i="27"/>
  <c r="O176" i="27"/>
  <c r="C177" i="27"/>
  <c r="D177" i="27"/>
  <c r="E177" i="27"/>
  <c r="F177" i="27"/>
  <c r="G177" i="27"/>
  <c r="H177" i="27"/>
  <c r="I177" i="27"/>
  <c r="J177" i="27"/>
  <c r="K177" i="27"/>
  <c r="L177" i="27"/>
  <c r="M177" i="27"/>
  <c r="N177" i="27"/>
  <c r="O177" i="27"/>
  <c r="C178" i="27"/>
  <c r="D178" i="27"/>
  <c r="E178" i="27"/>
  <c r="F178" i="27"/>
  <c r="G178" i="27"/>
  <c r="H178" i="27"/>
  <c r="I178" i="27"/>
  <c r="J178" i="27"/>
  <c r="K178" i="27"/>
  <c r="L178" i="27"/>
  <c r="M178" i="27"/>
  <c r="N178" i="27"/>
  <c r="O178" i="27"/>
  <c r="C179" i="27"/>
  <c r="D179" i="27"/>
  <c r="E179" i="27"/>
  <c r="F179" i="27"/>
  <c r="G179" i="27"/>
  <c r="H179" i="27"/>
  <c r="I179" i="27"/>
  <c r="J179" i="27"/>
  <c r="K179" i="27"/>
  <c r="L179" i="27"/>
  <c r="M179" i="27"/>
  <c r="N179" i="27"/>
  <c r="O179" i="27"/>
  <c r="C180" i="27"/>
  <c r="D180" i="27"/>
  <c r="D181" i="27" s="1"/>
  <c r="E180" i="27"/>
  <c r="E181" i="27" s="1"/>
  <c r="F180" i="27"/>
  <c r="G180" i="27"/>
  <c r="G181" i="27" s="1"/>
  <c r="H180" i="27"/>
  <c r="H181" i="27" s="1"/>
  <c r="I180" i="27"/>
  <c r="I181" i="27" s="1"/>
  <c r="J180" i="27"/>
  <c r="J181" i="27" s="1"/>
  <c r="K180" i="27"/>
  <c r="L180" i="27"/>
  <c r="M180" i="27"/>
  <c r="N180" i="27"/>
  <c r="O180" i="27"/>
  <c r="O174" i="27"/>
  <c r="N174" i="27"/>
  <c r="M174" i="27"/>
  <c r="L174" i="27"/>
  <c r="K174" i="27"/>
  <c r="J174" i="27"/>
  <c r="I174" i="27"/>
  <c r="H174" i="27"/>
  <c r="G174" i="27"/>
  <c r="F174" i="27"/>
  <c r="E174" i="27"/>
  <c r="D174" i="27"/>
  <c r="C174" i="27"/>
  <c r="F181" i="27"/>
  <c r="K181" i="27"/>
  <c r="C162" i="27"/>
  <c r="D162" i="27"/>
  <c r="E162" i="27"/>
  <c r="F162" i="27"/>
  <c r="G162" i="27"/>
  <c r="H162" i="27"/>
  <c r="I162" i="27"/>
  <c r="J162" i="27"/>
  <c r="K162" i="27"/>
  <c r="L162" i="27"/>
  <c r="M162" i="27"/>
  <c r="N162" i="27"/>
  <c r="O162" i="27"/>
  <c r="C163" i="27"/>
  <c r="D163" i="27"/>
  <c r="E163" i="27"/>
  <c r="F163" i="27"/>
  <c r="G163" i="27"/>
  <c r="H163" i="27"/>
  <c r="I163" i="27"/>
  <c r="J163" i="27"/>
  <c r="K163" i="27"/>
  <c r="L163" i="27"/>
  <c r="M163" i="27"/>
  <c r="N163" i="27"/>
  <c r="O163" i="27"/>
  <c r="C164" i="27"/>
  <c r="D164" i="27"/>
  <c r="E164" i="27"/>
  <c r="F164" i="27"/>
  <c r="G164" i="27"/>
  <c r="H164" i="27"/>
  <c r="I164" i="27"/>
  <c r="J164" i="27"/>
  <c r="K164" i="27"/>
  <c r="L164" i="27"/>
  <c r="M164" i="27"/>
  <c r="N164" i="27"/>
  <c r="O164" i="27"/>
  <c r="C165" i="27"/>
  <c r="D165" i="27"/>
  <c r="E165" i="27"/>
  <c r="F165" i="27"/>
  <c r="G165" i="27"/>
  <c r="H165" i="27"/>
  <c r="I165" i="27"/>
  <c r="J165" i="27"/>
  <c r="K165" i="27"/>
  <c r="L165" i="27"/>
  <c r="M165" i="27"/>
  <c r="N165" i="27"/>
  <c r="O165" i="27"/>
  <c r="C166" i="27"/>
  <c r="D166" i="27"/>
  <c r="E166" i="27"/>
  <c r="F166" i="27"/>
  <c r="G166" i="27"/>
  <c r="H166" i="27"/>
  <c r="I166" i="27"/>
  <c r="J166" i="27"/>
  <c r="K166" i="27"/>
  <c r="L166" i="27"/>
  <c r="M166" i="27"/>
  <c r="N166" i="27"/>
  <c r="O166" i="27"/>
  <c r="C167" i="27"/>
  <c r="D167" i="27"/>
  <c r="D168" i="27" s="1"/>
  <c r="D173" i="27" s="1"/>
  <c r="E167" i="27"/>
  <c r="E168" i="27" s="1"/>
  <c r="E173" i="27" s="1"/>
  <c r="F167" i="27"/>
  <c r="F168" i="27" s="1"/>
  <c r="F173" i="27" s="1"/>
  <c r="G167" i="27"/>
  <c r="G168" i="27" s="1"/>
  <c r="G173" i="27" s="1"/>
  <c r="H167" i="27"/>
  <c r="H168" i="27" s="1"/>
  <c r="H173" i="27" s="1"/>
  <c r="I167" i="27"/>
  <c r="I168" i="27" s="1"/>
  <c r="I173" i="27" s="1"/>
  <c r="J167" i="27"/>
  <c r="J168" i="27" s="1"/>
  <c r="J173" i="27" s="1"/>
  <c r="K167" i="27"/>
  <c r="K168" i="27" s="1"/>
  <c r="K173" i="27" s="1"/>
  <c r="L167" i="27"/>
  <c r="M167" i="27"/>
  <c r="N167" i="27"/>
  <c r="O167" i="27"/>
  <c r="O161" i="27"/>
  <c r="N161" i="27"/>
  <c r="M161" i="27"/>
  <c r="L161" i="27"/>
  <c r="K161" i="27"/>
  <c r="J161" i="27"/>
  <c r="I161" i="27"/>
  <c r="H161" i="27"/>
  <c r="G161" i="27"/>
  <c r="F161" i="27"/>
  <c r="E161" i="27"/>
  <c r="D161" i="27"/>
  <c r="C161" i="27"/>
  <c r="C149" i="27"/>
  <c r="D149" i="27"/>
  <c r="E149" i="27"/>
  <c r="F149" i="27"/>
  <c r="G149" i="27"/>
  <c r="H149" i="27"/>
  <c r="I149" i="27"/>
  <c r="J149" i="27"/>
  <c r="K149" i="27"/>
  <c r="L149" i="27"/>
  <c r="M149" i="27"/>
  <c r="N149" i="27"/>
  <c r="O149" i="27"/>
  <c r="C150" i="27"/>
  <c r="D150" i="27"/>
  <c r="E150" i="27"/>
  <c r="F150" i="27"/>
  <c r="G150" i="27"/>
  <c r="H150" i="27"/>
  <c r="I150" i="27"/>
  <c r="J150" i="27"/>
  <c r="K150" i="27"/>
  <c r="L150" i="27"/>
  <c r="M150" i="27"/>
  <c r="N150" i="27"/>
  <c r="O150" i="27"/>
  <c r="C151" i="27"/>
  <c r="D151" i="27"/>
  <c r="E151" i="27"/>
  <c r="F151" i="27"/>
  <c r="G151" i="27"/>
  <c r="H151" i="27"/>
  <c r="I151" i="27"/>
  <c r="J151" i="27"/>
  <c r="K151" i="27"/>
  <c r="L151" i="27"/>
  <c r="M151" i="27"/>
  <c r="N151" i="27"/>
  <c r="O151" i="27"/>
  <c r="C152" i="27"/>
  <c r="D152" i="27"/>
  <c r="E152" i="27"/>
  <c r="F152" i="27"/>
  <c r="G152" i="27"/>
  <c r="H152" i="27"/>
  <c r="I152" i="27"/>
  <c r="J152" i="27"/>
  <c r="K152" i="27"/>
  <c r="L152" i="27"/>
  <c r="M152" i="27"/>
  <c r="N152" i="27"/>
  <c r="O152" i="27"/>
  <c r="C153" i="27"/>
  <c r="D153" i="27"/>
  <c r="E153" i="27"/>
  <c r="F153" i="27"/>
  <c r="G153" i="27"/>
  <c r="H153" i="27"/>
  <c r="I153" i="27"/>
  <c r="J153" i="27"/>
  <c r="K153" i="27"/>
  <c r="L153" i="27"/>
  <c r="M153" i="27"/>
  <c r="N153" i="27"/>
  <c r="O153" i="27"/>
  <c r="C154" i="27"/>
  <c r="D154" i="27"/>
  <c r="D155" i="27" s="1"/>
  <c r="D160" i="27" s="1"/>
  <c r="E154" i="27"/>
  <c r="E155" i="27" s="1"/>
  <c r="E160" i="27" s="1"/>
  <c r="F154" i="27"/>
  <c r="F155" i="27" s="1"/>
  <c r="F160" i="27" s="1"/>
  <c r="G154" i="27"/>
  <c r="G155" i="27" s="1"/>
  <c r="G160" i="27" s="1"/>
  <c r="H154" i="27"/>
  <c r="H155" i="27" s="1"/>
  <c r="H160" i="27" s="1"/>
  <c r="I154" i="27"/>
  <c r="I155" i="27" s="1"/>
  <c r="I160" i="27" s="1"/>
  <c r="J154" i="27"/>
  <c r="J155" i="27" s="1"/>
  <c r="J160" i="27" s="1"/>
  <c r="K154" i="27"/>
  <c r="K155" i="27" s="1"/>
  <c r="K160" i="27" s="1"/>
  <c r="L154" i="27"/>
  <c r="M154" i="27"/>
  <c r="N154" i="27"/>
  <c r="O154" i="27"/>
  <c r="O148" i="27"/>
  <c r="N148" i="27"/>
  <c r="M148" i="27"/>
  <c r="L148" i="27"/>
  <c r="K148" i="27"/>
  <c r="J148" i="27"/>
  <c r="I148" i="27"/>
  <c r="H148" i="27"/>
  <c r="G148" i="27"/>
  <c r="F148" i="27"/>
  <c r="E148" i="27"/>
  <c r="D148" i="27"/>
  <c r="C148" i="27"/>
  <c r="C136" i="27"/>
  <c r="D136" i="27"/>
  <c r="E136" i="27"/>
  <c r="F136" i="27"/>
  <c r="G136" i="27"/>
  <c r="H136" i="27"/>
  <c r="I136" i="27"/>
  <c r="J136" i="27"/>
  <c r="K136" i="27"/>
  <c r="L136" i="27"/>
  <c r="M136" i="27"/>
  <c r="N136" i="27"/>
  <c r="O136" i="27"/>
  <c r="C137" i="27"/>
  <c r="D137" i="27"/>
  <c r="E137" i="27"/>
  <c r="F137" i="27"/>
  <c r="G137" i="27"/>
  <c r="H137" i="27"/>
  <c r="I137" i="27"/>
  <c r="J137" i="27"/>
  <c r="K137" i="27"/>
  <c r="L137" i="27"/>
  <c r="M137" i="27"/>
  <c r="N137" i="27"/>
  <c r="O137" i="27"/>
  <c r="C138" i="27"/>
  <c r="D138" i="27"/>
  <c r="E138" i="27"/>
  <c r="F138" i="27"/>
  <c r="G138" i="27"/>
  <c r="H138" i="27"/>
  <c r="I138" i="27"/>
  <c r="J138" i="27"/>
  <c r="K138" i="27"/>
  <c r="L138" i="27"/>
  <c r="M138" i="27"/>
  <c r="N138" i="27"/>
  <c r="O138" i="27"/>
  <c r="C139" i="27"/>
  <c r="D139" i="27"/>
  <c r="E139" i="27"/>
  <c r="F139" i="27"/>
  <c r="G139" i="27"/>
  <c r="H139" i="27"/>
  <c r="I139" i="27"/>
  <c r="J139" i="27"/>
  <c r="K139" i="27"/>
  <c r="L139" i="27"/>
  <c r="M139" i="27"/>
  <c r="N139" i="27"/>
  <c r="O139" i="27"/>
  <c r="C140" i="27"/>
  <c r="D140" i="27"/>
  <c r="E140" i="27"/>
  <c r="F140" i="27"/>
  <c r="G140" i="27"/>
  <c r="H140" i="27"/>
  <c r="I140" i="27"/>
  <c r="J140" i="27"/>
  <c r="K140" i="27"/>
  <c r="L140" i="27"/>
  <c r="M140" i="27"/>
  <c r="N140" i="27"/>
  <c r="O140" i="27"/>
  <c r="C141" i="27"/>
  <c r="D141" i="27"/>
  <c r="D142" i="27" s="1"/>
  <c r="D147" i="27" s="1"/>
  <c r="E141" i="27"/>
  <c r="E142" i="27" s="1"/>
  <c r="E147" i="27" s="1"/>
  <c r="F141" i="27"/>
  <c r="F142" i="27" s="1"/>
  <c r="F147" i="27" s="1"/>
  <c r="G141" i="27"/>
  <c r="G142" i="27" s="1"/>
  <c r="G147" i="27" s="1"/>
  <c r="H141" i="27"/>
  <c r="H142" i="27" s="1"/>
  <c r="H147" i="27" s="1"/>
  <c r="I141" i="27"/>
  <c r="I142" i="27" s="1"/>
  <c r="I147" i="27" s="1"/>
  <c r="J141" i="27"/>
  <c r="J142" i="27" s="1"/>
  <c r="J147" i="27" s="1"/>
  <c r="K141" i="27"/>
  <c r="K142" i="27" s="1"/>
  <c r="K147" i="27" s="1"/>
  <c r="L141" i="27"/>
  <c r="M141" i="27"/>
  <c r="N141" i="27"/>
  <c r="O141" i="27"/>
  <c r="O135" i="27"/>
  <c r="N135" i="27"/>
  <c r="M135" i="27"/>
  <c r="L135" i="27"/>
  <c r="K135" i="27"/>
  <c r="J135" i="27"/>
  <c r="I135" i="27"/>
  <c r="H135" i="27"/>
  <c r="G135" i="27"/>
  <c r="F135" i="27"/>
  <c r="E135" i="27"/>
  <c r="D135" i="27"/>
  <c r="C135" i="27"/>
  <c r="C123" i="27"/>
  <c r="D123" i="27"/>
  <c r="E123" i="27"/>
  <c r="F123" i="27"/>
  <c r="G123" i="27"/>
  <c r="H123" i="27"/>
  <c r="I123" i="27"/>
  <c r="J123" i="27"/>
  <c r="K123" i="27"/>
  <c r="L123" i="27"/>
  <c r="M123" i="27"/>
  <c r="N123" i="27"/>
  <c r="O123" i="27"/>
  <c r="C124" i="27"/>
  <c r="D124" i="27"/>
  <c r="E124" i="27"/>
  <c r="F124" i="27"/>
  <c r="G124" i="27"/>
  <c r="H124" i="27"/>
  <c r="I124" i="27"/>
  <c r="J124" i="27"/>
  <c r="K124" i="27"/>
  <c r="L124" i="27"/>
  <c r="M124" i="27"/>
  <c r="N124" i="27"/>
  <c r="O124" i="27"/>
  <c r="C125" i="27"/>
  <c r="D125" i="27"/>
  <c r="E125" i="27"/>
  <c r="F125" i="27"/>
  <c r="G125" i="27"/>
  <c r="H125" i="27"/>
  <c r="I125" i="27"/>
  <c r="J125" i="27"/>
  <c r="K125" i="27"/>
  <c r="L125" i="27"/>
  <c r="M125" i="27"/>
  <c r="N125" i="27"/>
  <c r="O125" i="27"/>
  <c r="C126" i="27"/>
  <c r="D126" i="27"/>
  <c r="E126" i="27"/>
  <c r="F126" i="27"/>
  <c r="G126" i="27"/>
  <c r="H126" i="27"/>
  <c r="I126" i="27"/>
  <c r="J126" i="27"/>
  <c r="K126" i="27"/>
  <c r="L126" i="27"/>
  <c r="M126" i="27"/>
  <c r="N126" i="27"/>
  <c r="O126" i="27"/>
  <c r="C127" i="27"/>
  <c r="D127" i="27"/>
  <c r="E127" i="27"/>
  <c r="F127" i="27"/>
  <c r="G127" i="27"/>
  <c r="H127" i="27"/>
  <c r="I127" i="27"/>
  <c r="J127" i="27"/>
  <c r="K127" i="27"/>
  <c r="L127" i="27"/>
  <c r="M127" i="27"/>
  <c r="N127" i="27"/>
  <c r="O127" i="27"/>
  <c r="C128" i="27"/>
  <c r="D128" i="27"/>
  <c r="D129" i="27" s="1"/>
  <c r="D134" i="27" s="1"/>
  <c r="E128" i="27"/>
  <c r="E129" i="27" s="1"/>
  <c r="E134" i="27" s="1"/>
  <c r="F128" i="27"/>
  <c r="F129" i="27" s="1"/>
  <c r="F134" i="27" s="1"/>
  <c r="G128" i="27"/>
  <c r="G129" i="27" s="1"/>
  <c r="G134" i="27" s="1"/>
  <c r="H128" i="27"/>
  <c r="H129" i="27" s="1"/>
  <c r="H134" i="27" s="1"/>
  <c r="I128" i="27"/>
  <c r="I129" i="27" s="1"/>
  <c r="I134" i="27" s="1"/>
  <c r="J128" i="27"/>
  <c r="J129" i="27" s="1"/>
  <c r="J134" i="27" s="1"/>
  <c r="K128" i="27"/>
  <c r="K129" i="27" s="1"/>
  <c r="K134" i="27" s="1"/>
  <c r="L128" i="27"/>
  <c r="M128" i="27"/>
  <c r="N128" i="27"/>
  <c r="O128" i="27"/>
  <c r="O122" i="27"/>
  <c r="N122" i="27"/>
  <c r="M122" i="27"/>
  <c r="L122" i="27"/>
  <c r="K122" i="27"/>
  <c r="J122" i="27"/>
  <c r="I122" i="27"/>
  <c r="H122" i="27"/>
  <c r="G122" i="27"/>
  <c r="F122" i="27"/>
  <c r="E122" i="27"/>
  <c r="D122" i="27"/>
  <c r="C122" i="27"/>
  <c r="C110" i="27"/>
  <c r="D110" i="27"/>
  <c r="E110" i="27"/>
  <c r="F110" i="27"/>
  <c r="G110" i="27"/>
  <c r="H110" i="27"/>
  <c r="I110" i="27"/>
  <c r="J110" i="27"/>
  <c r="K110" i="27"/>
  <c r="L110" i="27"/>
  <c r="M110" i="27"/>
  <c r="N110" i="27"/>
  <c r="O110" i="27"/>
  <c r="C111" i="27"/>
  <c r="D111" i="27"/>
  <c r="E111" i="27"/>
  <c r="F111" i="27"/>
  <c r="G111" i="27"/>
  <c r="H111" i="27"/>
  <c r="I111" i="27"/>
  <c r="J111" i="27"/>
  <c r="K111" i="27"/>
  <c r="L111" i="27"/>
  <c r="M111" i="27"/>
  <c r="N111" i="27"/>
  <c r="O111" i="27"/>
  <c r="C112" i="27"/>
  <c r="D112" i="27"/>
  <c r="E112" i="27"/>
  <c r="F112" i="27"/>
  <c r="G112" i="27"/>
  <c r="H112" i="27"/>
  <c r="I112" i="27"/>
  <c r="J112" i="27"/>
  <c r="K112" i="27"/>
  <c r="L112" i="27"/>
  <c r="M112" i="27"/>
  <c r="N112" i="27"/>
  <c r="O112" i="27"/>
  <c r="C113" i="27"/>
  <c r="D113" i="27"/>
  <c r="E113" i="27"/>
  <c r="F113" i="27"/>
  <c r="G113" i="27"/>
  <c r="H113" i="27"/>
  <c r="I113" i="27"/>
  <c r="J113" i="27"/>
  <c r="K113" i="27"/>
  <c r="L113" i="27"/>
  <c r="M113" i="27"/>
  <c r="N113" i="27"/>
  <c r="O113" i="27"/>
  <c r="C114" i="27"/>
  <c r="D114" i="27"/>
  <c r="E114" i="27"/>
  <c r="F114" i="27"/>
  <c r="G114" i="27"/>
  <c r="H114" i="27"/>
  <c r="I114" i="27"/>
  <c r="J114" i="27"/>
  <c r="K114" i="27"/>
  <c r="L114" i="27"/>
  <c r="M114" i="27"/>
  <c r="N114" i="27"/>
  <c r="O114" i="27"/>
  <c r="C115" i="27"/>
  <c r="D115" i="27"/>
  <c r="D116" i="27" s="1"/>
  <c r="D121" i="27" s="1"/>
  <c r="E115" i="27"/>
  <c r="E116" i="27" s="1"/>
  <c r="E121" i="27" s="1"/>
  <c r="F115" i="27"/>
  <c r="F116" i="27" s="1"/>
  <c r="F121" i="27" s="1"/>
  <c r="G115" i="27"/>
  <c r="G116" i="27" s="1"/>
  <c r="G121" i="27" s="1"/>
  <c r="H115" i="27"/>
  <c r="H116" i="27" s="1"/>
  <c r="H121" i="27" s="1"/>
  <c r="I115" i="27"/>
  <c r="I116" i="27" s="1"/>
  <c r="I121" i="27" s="1"/>
  <c r="J115" i="27"/>
  <c r="J116" i="27" s="1"/>
  <c r="J121" i="27" s="1"/>
  <c r="K115" i="27"/>
  <c r="K116" i="27" s="1"/>
  <c r="K121" i="27" s="1"/>
  <c r="L115" i="27"/>
  <c r="M115" i="27"/>
  <c r="N115" i="27"/>
  <c r="O115" i="27"/>
  <c r="O109" i="27"/>
  <c r="N109" i="27"/>
  <c r="M109" i="27"/>
  <c r="L109" i="27"/>
  <c r="K109" i="27"/>
  <c r="J109" i="27"/>
  <c r="I109" i="27"/>
  <c r="H109" i="27"/>
  <c r="G109" i="27"/>
  <c r="F109" i="27"/>
  <c r="E109" i="27"/>
  <c r="D109" i="27"/>
  <c r="C109" i="27"/>
  <c r="C97" i="27"/>
  <c r="D97" i="27"/>
  <c r="E97" i="27"/>
  <c r="F97" i="27"/>
  <c r="G97" i="27"/>
  <c r="H97" i="27"/>
  <c r="I97" i="27"/>
  <c r="J97" i="27"/>
  <c r="K97" i="27"/>
  <c r="L97" i="27"/>
  <c r="M97" i="27"/>
  <c r="N97" i="27"/>
  <c r="O97" i="27"/>
  <c r="C98" i="27"/>
  <c r="D98" i="27"/>
  <c r="E98" i="27"/>
  <c r="F98" i="27"/>
  <c r="G98" i="27"/>
  <c r="H98" i="27"/>
  <c r="I98" i="27"/>
  <c r="J98" i="27"/>
  <c r="K98" i="27"/>
  <c r="L98" i="27"/>
  <c r="M98" i="27"/>
  <c r="N98" i="27"/>
  <c r="O98" i="27"/>
  <c r="C99" i="27"/>
  <c r="D99" i="27"/>
  <c r="E99" i="27"/>
  <c r="F99" i="27"/>
  <c r="G99" i="27"/>
  <c r="H99" i="27"/>
  <c r="I99" i="27"/>
  <c r="J99" i="27"/>
  <c r="K99" i="27"/>
  <c r="L99" i="27"/>
  <c r="M99" i="27"/>
  <c r="N99" i="27"/>
  <c r="O99" i="27"/>
  <c r="C100" i="27"/>
  <c r="D100" i="27"/>
  <c r="E100" i="27"/>
  <c r="F100" i="27"/>
  <c r="G100" i="27"/>
  <c r="H100" i="27"/>
  <c r="I100" i="27"/>
  <c r="J100" i="27"/>
  <c r="K100" i="27"/>
  <c r="L100" i="27"/>
  <c r="M100" i="27"/>
  <c r="N100" i="27"/>
  <c r="O100" i="27"/>
  <c r="C101" i="27"/>
  <c r="D101" i="27"/>
  <c r="E101" i="27"/>
  <c r="F101" i="27"/>
  <c r="G101" i="27"/>
  <c r="H101" i="27"/>
  <c r="I101" i="27"/>
  <c r="J101" i="27"/>
  <c r="K101" i="27"/>
  <c r="L101" i="27"/>
  <c r="M101" i="27"/>
  <c r="N101" i="27"/>
  <c r="O101" i="27"/>
  <c r="C102" i="27"/>
  <c r="D102" i="27"/>
  <c r="D103" i="27" s="1"/>
  <c r="D108" i="27" s="1"/>
  <c r="E102" i="27"/>
  <c r="E103" i="27" s="1"/>
  <c r="E108" i="27" s="1"/>
  <c r="F102" i="27"/>
  <c r="F103" i="27" s="1"/>
  <c r="F108" i="27" s="1"/>
  <c r="G102" i="27"/>
  <c r="G103" i="27" s="1"/>
  <c r="G108" i="27" s="1"/>
  <c r="H102" i="27"/>
  <c r="H103" i="27" s="1"/>
  <c r="H108" i="27" s="1"/>
  <c r="I102" i="27"/>
  <c r="I103" i="27" s="1"/>
  <c r="I108" i="27" s="1"/>
  <c r="J102" i="27"/>
  <c r="J103" i="27" s="1"/>
  <c r="J108" i="27" s="1"/>
  <c r="K102" i="27"/>
  <c r="K103" i="27" s="1"/>
  <c r="K108" i="27" s="1"/>
  <c r="L102" i="27"/>
  <c r="M102" i="27"/>
  <c r="N102" i="27"/>
  <c r="O102" i="27"/>
  <c r="O96" i="27"/>
  <c r="N96" i="27"/>
  <c r="M96" i="27"/>
  <c r="L96" i="27"/>
  <c r="K96" i="27"/>
  <c r="J96" i="27"/>
  <c r="I96" i="27"/>
  <c r="H96" i="27"/>
  <c r="G96" i="27"/>
  <c r="F96" i="27"/>
  <c r="E96" i="27"/>
  <c r="D96" i="27"/>
  <c r="C96" i="27"/>
  <c r="C83" i="27"/>
  <c r="D83" i="27"/>
  <c r="E83" i="27"/>
  <c r="F83" i="27"/>
  <c r="G83" i="27"/>
  <c r="H83" i="27"/>
  <c r="I83" i="27"/>
  <c r="J83" i="27"/>
  <c r="K83" i="27"/>
  <c r="L83" i="27"/>
  <c r="M83" i="27"/>
  <c r="N83" i="27"/>
  <c r="O83" i="27"/>
  <c r="C84" i="27"/>
  <c r="D84" i="27"/>
  <c r="E84" i="27"/>
  <c r="F84" i="27"/>
  <c r="G84" i="27"/>
  <c r="H84" i="27"/>
  <c r="I84" i="27"/>
  <c r="J84" i="27"/>
  <c r="K84" i="27"/>
  <c r="L84" i="27"/>
  <c r="M84" i="27"/>
  <c r="N84" i="27"/>
  <c r="O84" i="27"/>
  <c r="C85" i="27"/>
  <c r="D85" i="27"/>
  <c r="E85" i="27"/>
  <c r="F85" i="27"/>
  <c r="G85" i="27"/>
  <c r="H85" i="27"/>
  <c r="I85" i="27"/>
  <c r="J85" i="27"/>
  <c r="K85" i="27"/>
  <c r="L85" i="27"/>
  <c r="M85" i="27"/>
  <c r="N85" i="27"/>
  <c r="O85" i="27"/>
  <c r="C86" i="27"/>
  <c r="D86" i="27"/>
  <c r="E86" i="27"/>
  <c r="F86" i="27"/>
  <c r="G86" i="27"/>
  <c r="H86" i="27"/>
  <c r="I86" i="27"/>
  <c r="J86" i="27"/>
  <c r="K86" i="27"/>
  <c r="L86" i="27"/>
  <c r="M86" i="27"/>
  <c r="N86" i="27"/>
  <c r="O86" i="27"/>
  <c r="C87" i="27"/>
  <c r="D87" i="27"/>
  <c r="E87" i="27"/>
  <c r="F87" i="27"/>
  <c r="G87" i="27"/>
  <c r="H87" i="27"/>
  <c r="I87" i="27"/>
  <c r="J87" i="27"/>
  <c r="K87" i="27"/>
  <c r="L87" i="27"/>
  <c r="M87" i="27"/>
  <c r="N87" i="27"/>
  <c r="O87" i="27"/>
  <c r="C88" i="27"/>
  <c r="D88" i="27"/>
  <c r="D89" i="27" s="1"/>
  <c r="D95" i="27" s="1"/>
  <c r="E88" i="27"/>
  <c r="E89" i="27" s="1"/>
  <c r="E95" i="27" s="1"/>
  <c r="F88" i="27"/>
  <c r="F89" i="27" s="1"/>
  <c r="F95" i="27" s="1"/>
  <c r="G88" i="27"/>
  <c r="G89" i="27" s="1"/>
  <c r="G95" i="27" s="1"/>
  <c r="H88" i="27"/>
  <c r="H89" i="27" s="1"/>
  <c r="H95" i="27" s="1"/>
  <c r="I88" i="27"/>
  <c r="I89" i="27" s="1"/>
  <c r="I95" i="27" s="1"/>
  <c r="J88" i="27"/>
  <c r="J89" i="27" s="1"/>
  <c r="J95" i="27" s="1"/>
  <c r="K88" i="27"/>
  <c r="K89" i="27" s="1"/>
  <c r="K95" i="27" s="1"/>
  <c r="L88" i="27"/>
  <c r="M88" i="27"/>
  <c r="N88" i="27"/>
  <c r="O88" i="27"/>
  <c r="O82" i="27"/>
  <c r="N82" i="27"/>
  <c r="M82" i="27"/>
  <c r="L82" i="27"/>
  <c r="K82" i="27"/>
  <c r="J82" i="27"/>
  <c r="I82" i="27"/>
  <c r="H82" i="27"/>
  <c r="G82" i="27"/>
  <c r="F82" i="27"/>
  <c r="E82" i="27"/>
  <c r="D82" i="27"/>
  <c r="C82" i="27"/>
  <c r="N90" i="27"/>
  <c r="C69" i="27"/>
  <c r="D69" i="27"/>
  <c r="E69" i="27"/>
  <c r="F69" i="27"/>
  <c r="G69" i="27"/>
  <c r="H69" i="27"/>
  <c r="I69" i="27"/>
  <c r="J69" i="27"/>
  <c r="K69" i="27"/>
  <c r="L69" i="27"/>
  <c r="M69" i="27"/>
  <c r="N69" i="27"/>
  <c r="O69" i="27"/>
  <c r="C70" i="27"/>
  <c r="D70" i="27"/>
  <c r="E70" i="27"/>
  <c r="F70" i="27"/>
  <c r="G70" i="27"/>
  <c r="H70" i="27"/>
  <c r="I70" i="27"/>
  <c r="J70" i="27"/>
  <c r="K70" i="27"/>
  <c r="L70" i="27"/>
  <c r="M70" i="27"/>
  <c r="N70" i="27"/>
  <c r="O70" i="27"/>
  <c r="C71" i="27"/>
  <c r="D71" i="27"/>
  <c r="E71" i="27"/>
  <c r="F71" i="27"/>
  <c r="G71" i="27"/>
  <c r="H71" i="27"/>
  <c r="I71" i="27"/>
  <c r="J71" i="27"/>
  <c r="K71" i="27"/>
  <c r="L71" i="27"/>
  <c r="M71" i="27"/>
  <c r="N71" i="27"/>
  <c r="O71" i="27"/>
  <c r="C72" i="27"/>
  <c r="D72" i="27"/>
  <c r="E72" i="27"/>
  <c r="F72" i="27"/>
  <c r="G72" i="27"/>
  <c r="H72" i="27"/>
  <c r="I72" i="27"/>
  <c r="J72" i="27"/>
  <c r="K72" i="27"/>
  <c r="L72" i="27"/>
  <c r="M72" i="27"/>
  <c r="N72" i="27"/>
  <c r="O72" i="27"/>
  <c r="C73" i="27"/>
  <c r="D73" i="27"/>
  <c r="E73" i="27"/>
  <c r="F73" i="27"/>
  <c r="G73" i="27"/>
  <c r="H73" i="27"/>
  <c r="I73" i="27"/>
  <c r="J73" i="27"/>
  <c r="K73" i="27"/>
  <c r="L73" i="27"/>
  <c r="M73" i="27"/>
  <c r="N73" i="27"/>
  <c r="O73" i="27"/>
  <c r="C74" i="27"/>
  <c r="D74" i="27"/>
  <c r="D75" i="27" s="1"/>
  <c r="D81" i="27" s="1"/>
  <c r="E74" i="27"/>
  <c r="E75" i="27" s="1"/>
  <c r="E81" i="27" s="1"/>
  <c r="F74" i="27"/>
  <c r="F75" i="27" s="1"/>
  <c r="F81" i="27" s="1"/>
  <c r="G74" i="27"/>
  <c r="G75" i="27" s="1"/>
  <c r="G81" i="27" s="1"/>
  <c r="H74" i="27"/>
  <c r="H75" i="27" s="1"/>
  <c r="H81" i="27" s="1"/>
  <c r="I74" i="27"/>
  <c r="I75" i="27" s="1"/>
  <c r="I81" i="27" s="1"/>
  <c r="J74" i="27"/>
  <c r="J75" i="27" s="1"/>
  <c r="J81" i="27" s="1"/>
  <c r="K74" i="27"/>
  <c r="K75" i="27" s="1"/>
  <c r="K81" i="27" s="1"/>
  <c r="L74" i="27"/>
  <c r="M74" i="27"/>
  <c r="N74" i="27"/>
  <c r="O74" i="27"/>
  <c r="O68" i="27"/>
  <c r="N68" i="27"/>
  <c r="M68" i="27"/>
  <c r="L68" i="27"/>
  <c r="K68" i="27"/>
  <c r="J68" i="27"/>
  <c r="I68" i="27"/>
  <c r="H68" i="27"/>
  <c r="G68" i="27"/>
  <c r="F68" i="27"/>
  <c r="E68" i="27"/>
  <c r="D68" i="27"/>
  <c r="C68" i="27"/>
  <c r="E29" i="27"/>
  <c r="G29" i="27"/>
  <c r="H29" i="27"/>
  <c r="I29" i="27"/>
  <c r="J29" i="27"/>
  <c r="K29" i="27"/>
  <c r="D30" i="27"/>
  <c r="F30" i="27"/>
  <c r="G30" i="27"/>
  <c r="H30" i="27"/>
  <c r="I30" i="27"/>
  <c r="J30" i="27"/>
  <c r="K30" i="27"/>
  <c r="E31" i="27"/>
  <c r="F31" i="27"/>
  <c r="G31" i="27"/>
  <c r="H31" i="27"/>
  <c r="I31" i="27"/>
  <c r="J31" i="27"/>
  <c r="K31" i="27"/>
  <c r="C60" i="27"/>
  <c r="D60" i="27"/>
  <c r="D61" i="27" s="1"/>
  <c r="D67" i="27" s="1"/>
  <c r="E60" i="27"/>
  <c r="E61" i="27" s="1"/>
  <c r="E67" i="27" s="1"/>
  <c r="F60" i="27"/>
  <c r="F61" i="27" s="1"/>
  <c r="F67" i="27" s="1"/>
  <c r="G60" i="27"/>
  <c r="G61" i="27" s="1"/>
  <c r="G67" i="27" s="1"/>
  <c r="H60" i="27"/>
  <c r="H61" i="27" s="1"/>
  <c r="H67" i="27" s="1"/>
  <c r="I60" i="27"/>
  <c r="I61" i="27" s="1"/>
  <c r="I67" i="27" s="1"/>
  <c r="J60" i="27"/>
  <c r="J61" i="27" s="1"/>
  <c r="J67" i="27" s="1"/>
  <c r="K60" i="27"/>
  <c r="K61" i="27" s="1"/>
  <c r="K67" i="27" s="1"/>
  <c r="L60" i="27"/>
  <c r="M60" i="27"/>
  <c r="N60" i="27"/>
  <c r="O60" i="27"/>
  <c r="C55" i="27"/>
  <c r="D55" i="27"/>
  <c r="E55" i="27"/>
  <c r="F55" i="27"/>
  <c r="G55" i="27"/>
  <c r="H55" i="27"/>
  <c r="I55" i="27"/>
  <c r="J55" i="27"/>
  <c r="K55" i="27"/>
  <c r="L55" i="27"/>
  <c r="M55" i="27"/>
  <c r="N55" i="27"/>
  <c r="O55" i="27"/>
  <c r="C56" i="27"/>
  <c r="D56" i="27"/>
  <c r="E56" i="27"/>
  <c r="F56" i="27"/>
  <c r="G56" i="27"/>
  <c r="H56" i="27"/>
  <c r="I56" i="27"/>
  <c r="J56" i="27"/>
  <c r="K56" i="27"/>
  <c r="L56" i="27"/>
  <c r="M56" i="27"/>
  <c r="N56" i="27"/>
  <c r="O56" i="27"/>
  <c r="C57" i="27"/>
  <c r="D57" i="27"/>
  <c r="E57" i="27"/>
  <c r="F57" i="27"/>
  <c r="G57" i="27"/>
  <c r="H57" i="27"/>
  <c r="I57" i="27"/>
  <c r="J57" i="27"/>
  <c r="K57" i="27"/>
  <c r="L57" i="27"/>
  <c r="M57" i="27"/>
  <c r="N57" i="27"/>
  <c r="O57" i="27"/>
  <c r="C58" i="27"/>
  <c r="D58" i="27"/>
  <c r="E58" i="27"/>
  <c r="F58" i="27"/>
  <c r="G58" i="27"/>
  <c r="H58" i="27"/>
  <c r="I58" i="27"/>
  <c r="J58" i="27"/>
  <c r="K58" i="27"/>
  <c r="L58" i="27"/>
  <c r="M58" i="27"/>
  <c r="N58" i="27"/>
  <c r="O58" i="27"/>
  <c r="C59" i="27"/>
  <c r="D59" i="27"/>
  <c r="E59" i="27"/>
  <c r="F59" i="27"/>
  <c r="G59" i="27"/>
  <c r="H59" i="27"/>
  <c r="I59" i="27"/>
  <c r="J59" i="27"/>
  <c r="K59" i="27"/>
  <c r="L59" i="27"/>
  <c r="M59" i="27"/>
  <c r="N59" i="27"/>
  <c r="O59" i="27"/>
  <c r="O54" i="27"/>
  <c r="N54" i="27"/>
  <c r="M54" i="27"/>
  <c r="L54" i="27"/>
  <c r="K54" i="27"/>
  <c r="J54" i="27"/>
  <c r="I54" i="27"/>
  <c r="H54" i="27"/>
  <c r="G54" i="27"/>
  <c r="F54" i="27"/>
  <c r="E54" i="27"/>
  <c r="D54" i="27"/>
  <c r="C54" i="27"/>
  <c r="C45" i="27"/>
  <c r="D45" i="27"/>
  <c r="E45" i="27"/>
  <c r="F45" i="27"/>
  <c r="G45" i="27"/>
  <c r="H45" i="27"/>
  <c r="I45" i="27"/>
  <c r="J45" i="27"/>
  <c r="L45" i="27"/>
  <c r="M45" i="27"/>
  <c r="N45" i="27"/>
  <c r="O45" i="27"/>
  <c r="C46" i="27"/>
  <c r="D46" i="27"/>
  <c r="E46" i="27"/>
  <c r="F46" i="27"/>
  <c r="G46" i="27"/>
  <c r="H46" i="27"/>
  <c r="I46" i="27"/>
  <c r="J46" i="27"/>
  <c r="K46" i="27"/>
  <c r="L46" i="27"/>
  <c r="M46" i="27"/>
  <c r="N46" i="27"/>
  <c r="O46" i="27"/>
  <c r="C47" i="27"/>
  <c r="D47" i="27"/>
  <c r="D48" i="27" s="1"/>
  <c r="D53" i="27" s="1"/>
  <c r="E47" i="27"/>
  <c r="E48" i="27" s="1"/>
  <c r="E53" i="27" s="1"/>
  <c r="F47" i="27"/>
  <c r="F48" i="27" s="1"/>
  <c r="F53" i="27" s="1"/>
  <c r="G47" i="27"/>
  <c r="G48" i="27" s="1"/>
  <c r="G53" i="27" s="1"/>
  <c r="H47" i="27"/>
  <c r="H48" i="27" s="1"/>
  <c r="H53" i="27" s="1"/>
  <c r="J47" i="27"/>
  <c r="J48" i="27" s="1"/>
  <c r="J53" i="27" s="1"/>
  <c r="K47" i="27"/>
  <c r="K48" i="27" s="1"/>
  <c r="K53" i="27" s="1"/>
  <c r="L47" i="27"/>
  <c r="M47" i="27"/>
  <c r="N47" i="27"/>
  <c r="O47" i="27"/>
  <c r="E14" i="26"/>
  <c r="E15" i="26"/>
  <c r="E16" i="26"/>
  <c r="E17" i="26"/>
  <c r="E18" i="26"/>
  <c r="E19" i="26"/>
  <c r="E20" i="26"/>
  <c r="E22" i="26"/>
  <c r="E23" i="26"/>
  <c r="E25" i="26"/>
  <c r="E26" i="26"/>
  <c r="E27" i="26"/>
  <c r="D29" i="27"/>
  <c r="E30" i="27"/>
  <c r="D31" i="27"/>
  <c r="K45" i="27"/>
  <c r="I47" i="27"/>
  <c r="I48" i="27" s="1"/>
  <c r="I53" i="27" s="1"/>
  <c r="E41" i="26"/>
  <c r="E42" i="26"/>
  <c r="E43" i="26"/>
  <c r="E44" i="26"/>
  <c r="E45" i="26"/>
  <c r="E46" i="26"/>
  <c r="E47" i="26"/>
  <c r="E48" i="26"/>
  <c r="E49" i="26"/>
  <c r="E50" i="26"/>
  <c r="E51" i="26"/>
  <c r="E52" i="26"/>
  <c r="E53" i="26"/>
  <c r="E54" i="26"/>
  <c r="E55" i="26"/>
  <c r="E56" i="26"/>
  <c r="E57" i="26"/>
  <c r="E58" i="26"/>
  <c r="E59" i="26"/>
  <c r="E60" i="26"/>
  <c r="E61" i="26"/>
  <c r="E62" i="26"/>
  <c r="E63" i="26"/>
  <c r="E64" i="26"/>
  <c r="E65" i="26"/>
  <c r="E66" i="26"/>
  <c r="E67" i="26"/>
  <c r="E68" i="26"/>
  <c r="E69" i="26"/>
  <c r="E70" i="26"/>
  <c r="E71" i="26"/>
  <c r="E72" i="26"/>
  <c r="E73" i="26"/>
  <c r="E74" i="26"/>
  <c r="E75" i="26"/>
  <c r="E76" i="26"/>
  <c r="E77" i="26"/>
  <c r="E78" i="26"/>
  <c r="E79" i="26"/>
  <c r="E80" i="26"/>
  <c r="E81" i="26"/>
  <c r="E82" i="26"/>
  <c r="E83" i="26"/>
  <c r="E84" i="26"/>
  <c r="E85" i="26"/>
  <c r="E86" i="26"/>
  <c r="E87" i="26"/>
  <c r="E88" i="26"/>
  <c r="E89" i="26"/>
  <c r="E90" i="26"/>
  <c r="E91" i="26"/>
  <c r="E92" i="26"/>
  <c r="E93" i="26"/>
  <c r="E94" i="26"/>
  <c r="E95" i="26"/>
  <c r="E96" i="26"/>
  <c r="E97" i="26"/>
  <c r="E98" i="26"/>
  <c r="E99" i="26"/>
  <c r="E100" i="26"/>
  <c r="E101" i="26"/>
  <c r="E102" i="26"/>
  <c r="E103" i="26"/>
  <c r="E104" i="26"/>
  <c r="E105" i="26"/>
  <c r="E106" i="26"/>
  <c r="E107" i="26"/>
  <c r="E108" i="26"/>
  <c r="E109" i="26"/>
  <c r="E110" i="26"/>
  <c r="F29" i="27" l="1"/>
  <c r="N76" i="27"/>
  <c r="N62" i="27" l="1"/>
  <c r="K52" i="27"/>
  <c r="K66" i="27" s="1"/>
  <c r="K80" i="27" s="1"/>
  <c r="K94" i="27" s="1"/>
  <c r="K107" i="27" s="1"/>
  <c r="K120" i="27" s="1"/>
  <c r="K133" i="27" s="1"/>
  <c r="K146" i="27" s="1"/>
  <c r="K159" i="27" s="1"/>
  <c r="K172" i="27" s="1"/>
  <c r="J52" i="27"/>
  <c r="J66" i="27" s="1"/>
  <c r="J80" i="27" s="1"/>
  <c r="J94" i="27" s="1"/>
  <c r="J107" i="27" s="1"/>
  <c r="J120" i="27" s="1"/>
  <c r="J133" i="27" s="1"/>
  <c r="J146" i="27" s="1"/>
  <c r="J159" i="27" s="1"/>
  <c r="J172" i="27" s="1"/>
  <c r="I52" i="27"/>
  <c r="I66" i="27" s="1"/>
  <c r="I80" i="27" s="1"/>
  <c r="I94" i="27" s="1"/>
  <c r="I107" i="27" s="1"/>
  <c r="I120" i="27" s="1"/>
  <c r="I133" i="27" s="1"/>
  <c r="I146" i="27" s="1"/>
  <c r="I159" i="27" s="1"/>
  <c r="I172" i="27" s="1"/>
  <c r="H52" i="27"/>
  <c r="H66" i="27" s="1"/>
  <c r="H80" i="27" s="1"/>
  <c r="H94" i="27" s="1"/>
  <c r="H107" i="27" s="1"/>
  <c r="H120" i="27" s="1"/>
  <c r="H133" i="27" s="1"/>
  <c r="H146" i="27" s="1"/>
  <c r="H159" i="27" s="1"/>
  <c r="H172" i="27" s="1"/>
  <c r="G52" i="27"/>
  <c r="G66" i="27" s="1"/>
  <c r="G80" i="27" s="1"/>
  <c r="G94" i="27" s="1"/>
  <c r="G107" i="27" s="1"/>
  <c r="G120" i="27" s="1"/>
  <c r="G133" i="27" s="1"/>
  <c r="G146" i="27" s="1"/>
  <c r="G159" i="27" s="1"/>
  <c r="G172" i="27" s="1"/>
  <c r="F52" i="27"/>
  <c r="F66" i="27" s="1"/>
  <c r="F80" i="27" s="1"/>
  <c r="F94" i="27" s="1"/>
  <c r="F107" i="27" s="1"/>
  <c r="F120" i="27" s="1"/>
  <c r="F133" i="27" s="1"/>
  <c r="F146" i="27" s="1"/>
  <c r="F159" i="27" s="1"/>
  <c r="F172" i="27" s="1"/>
  <c r="E52" i="27"/>
  <c r="E66" i="27" s="1"/>
  <c r="E80" i="27" s="1"/>
  <c r="E94" i="27" s="1"/>
  <c r="E107" i="27" s="1"/>
  <c r="E120" i="27" s="1"/>
  <c r="E133" i="27" s="1"/>
  <c r="E146" i="27" s="1"/>
  <c r="E159" i="27" s="1"/>
  <c r="E172" i="27" s="1"/>
  <c r="D52" i="27"/>
  <c r="D66" i="27" s="1"/>
  <c r="D80" i="27" s="1"/>
  <c r="D94" i="27" s="1"/>
  <c r="D107" i="27" s="1"/>
  <c r="D120" i="27" s="1"/>
  <c r="D133" i="27" s="1"/>
  <c r="D146" i="27" s="1"/>
  <c r="D159" i="27" s="1"/>
  <c r="D172" i="27" s="1"/>
  <c r="B14" i="28"/>
  <c r="B15" i="28" s="1"/>
  <c r="E5" i="27"/>
  <c r="G7" i="27"/>
  <c r="I8" i="27"/>
  <c r="E9" i="27"/>
  <c r="I10" i="27"/>
  <c r="I11" i="27" s="1"/>
  <c r="I18" i="27"/>
  <c r="I19" i="27"/>
  <c r="G20" i="27"/>
  <c r="D16" i="27"/>
  <c r="D33" i="27"/>
  <c r="K34" i="27"/>
  <c r="K35" i="27" s="1"/>
  <c r="K40" i="27" s="1"/>
  <c r="G41" i="27"/>
  <c r="I43" i="27"/>
  <c r="I44" i="27"/>
  <c r="D4" i="27"/>
  <c r="G22" i="27"/>
  <c r="G23" i="27" s="1"/>
  <c r="H22" i="27"/>
  <c r="H23" i="27" s="1"/>
  <c r="I23" i="27"/>
  <c r="J22" i="27"/>
  <c r="K22" i="27"/>
  <c r="D42" i="27"/>
  <c r="E42" i="27"/>
  <c r="F42" i="27"/>
  <c r="G42" i="27"/>
  <c r="H42" i="27"/>
  <c r="I42" i="27"/>
  <c r="J42" i="27"/>
  <c r="D43" i="27"/>
  <c r="F43" i="27"/>
  <c r="G43" i="27"/>
  <c r="H43" i="27"/>
  <c r="J43" i="27"/>
  <c r="K43" i="27"/>
  <c r="D44" i="27"/>
  <c r="E44" i="27"/>
  <c r="G44" i="27"/>
  <c r="H44" i="27"/>
  <c r="J44" i="27"/>
  <c r="K44" i="27"/>
  <c r="J41" i="27"/>
  <c r="I41" i="27"/>
  <c r="H41" i="27"/>
  <c r="F41" i="27"/>
  <c r="E41" i="27"/>
  <c r="D41" i="27"/>
  <c r="D34" i="27"/>
  <c r="D35" i="27" s="1"/>
  <c r="D40" i="27" s="1"/>
  <c r="E34" i="27"/>
  <c r="E35" i="27" s="1"/>
  <c r="E40" i="27" s="1"/>
  <c r="F34" i="27"/>
  <c r="F35" i="27" s="1"/>
  <c r="F40" i="27" s="1"/>
  <c r="G34" i="27"/>
  <c r="G35" i="27" s="1"/>
  <c r="G40" i="27" s="1"/>
  <c r="H34" i="27"/>
  <c r="H35" i="27" s="1"/>
  <c r="H40" i="27" s="1"/>
  <c r="I34" i="27"/>
  <c r="I35" i="27" s="1"/>
  <c r="I40" i="27" s="1"/>
  <c r="J34" i="27"/>
  <c r="J35" i="27" s="1"/>
  <c r="J40" i="27" s="1"/>
  <c r="D32" i="27"/>
  <c r="E32" i="27"/>
  <c r="F32" i="27"/>
  <c r="G32" i="27"/>
  <c r="H32" i="27"/>
  <c r="I32" i="27"/>
  <c r="K32" i="27"/>
  <c r="E33" i="27"/>
  <c r="F33" i="27"/>
  <c r="G33" i="27"/>
  <c r="H33" i="27"/>
  <c r="I33" i="27"/>
  <c r="J33" i="27"/>
  <c r="K28" i="27"/>
  <c r="J28" i="27"/>
  <c r="I28" i="27"/>
  <c r="G28" i="27"/>
  <c r="F28" i="27"/>
  <c r="E28" i="27"/>
  <c r="D28" i="27"/>
  <c r="E17" i="27"/>
  <c r="F17" i="27"/>
  <c r="G17" i="27"/>
  <c r="H17" i="27"/>
  <c r="I17" i="27"/>
  <c r="J17" i="27"/>
  <c r="K17" i="27"/>
  <c r="D18" i="27"/>
  <c r="E18" i="27"/>
  <c r="F18" i="27"/>
  <c r="G18" i="27"/>
  <c r="H18" i="27"/>
  <c r="K18" i="27"/>
  <c r="D19" i="27"/>
  <c r="E19" i="27"/>
  <c r="F19" i="27"/>
  <c r="G19" i="27"/>
  <c r="H19" i="27"/>
  <c r="J19" i="27"/>
  <c r="D20" i="27"/>
  <c r="E20" i="27"/>
  <c r="F20" i="27"/>
  <c r="H20" i="27"/>
  <c r="I20" i="27"/>
  <c r="J20" i="27"/>
  <c r="K20" i="27"/>
  <c r="E21" i="27"/>
  <c r="F21" i="27"/>
  <c r="G21" i="27"/>
  <c r="H21" i="27"/>
  <c r="I21" i="27"/>
  <c r="J21" i="27"/>
  <c r="K21" i="27"/>
  <c r="D22" i="27"/>
  <c r="D23" i="27" s="1"/>
  <c r="E22" i="27"/>
  <c r="E23" i="27" s="1"/>
  <c r="F22" i="27"/>
  <c r="F23" i="27" s="1"/>
  <c r="K16" i="27"/>
  <c r="J16" i="27"/>
  <c r="I16" i="27"/>
  <c r="H16" i="27"/>
  <c r="G16" i="27"/>
  <c r="F16" i="27"/>
  <c r="E16" i="27"/>
  <c r="D5" i="27"/>
  <c r="G5" i="27"/>
  <c r="H5" i="27"/>
  <c r="J5" i="27"/>
  <c r="K5" i="27"/>
  <c r="D6" i="27"/>
  <c r="E6" i="27"/>
  <c r="F6" i="27"/>
  <c r="G6" i="27"/>
  <c r="H6" i="27"/>
  <c r="I6" i="27"/>
  <c r="J6" i="27"/>
  <c r="K6" i="27"/>
  <c r="D7" i="27"/>
  <c r="E7" i="27"/>
  <c r="F7" i="27"/>
  <c r="H7" i="27"/>
  <c r="I7" i="27"/>
  <c r="J7" i="27"/>
  <c r="K7" i="27"/>
  <c r="D8" i="27"/>
  <c r="E8" i="27"/>
  <c r="G8" i="27"/>
  <c r="H8" i="27"/>
  <c r="J8" i="27"/>
  <c r="K8" i="27"/>
  <c r="D9" i="27"/>
  <c r="F9" i="27"/>
  <c r="G9" i="27"/>
  <c r="H9" i="27"/>
  <c r="J9" i="27"/>
  <c r="K9" i="27"/>
  <c r="D10" i="27"/>
  <c r="D11" i="27" s="1"/>
  <c r="E10" i="27"/>
  <c r="E11" i="27" s="1"/>
  <c r="F10" i="27"/>
  <c r="F15" i="27" s="1"/>
  <c r="G10" i="27"/>
  <c r="G11" i="27" s="1"/>
  <c r="H10" i="27"/>
  <c r="H11" i="27" s="1"/>
  <c r="J10" i="27"/>
  <c r="J11" i="27" s="1"/>
  <c r="K10" i="27"/>
  <c r="K11" i="27" s="1"/>
  <c r="K4" i="27"/>
  <c r="J4" i="27"/>
  <c r="I4" i="27"/>
  <c r="H4" i="27"/>
  <c r="G4" i="27"/>
  <c r="E4" i="27"/>
  <c r="F4" i="27"/>
  <c r="N49" i="27"/>
  <c r="O44" i="27"/>
  <c r="N44" i="27"/>
  <c r="M44" i="27"/>
  <c r="L44" i="27"/>
  <c r="C44" i="27"/>
  <c r="O43" i="27"/>
  <c r="N43" i="27"/>
  <c r="M43" i="27"/>
  <c r="L43" i="27"/>
  <c r="C43" i="27"/>
  <c r="O42" i="27"/>
  <c r="N42" i="27"/>
  <c r="M42" i="27"/>
  <c r="L42" i="27"/>
  <c r="C42" i="27"/>
  <c r="O41" i="27"/>
  <c r="N41" i="27"/>
  <c r="M41" i="27"/>
  <c r="L41" i="27"/>
  <c r="C41" i="27"/>
  <c r="O34" i="27"/>
  <c r="N34" i="27"/>
  <c r="M34" i="27"/>
  <c r="L34" i="27"/>
  <c r="C34" i="27"/>
  <c r="O33" i="27"/>
  <c r="N33" i="27"/>
  <c r="M33" i="27"/>
  <c r="L33" i="27"/>
  <c r="C33" i="27"/>
  <c r="O32" i="27"/>
  <c r="L32" i="27"/>
  <c r="C32" i="27"/>
  <c r="O31" i="27"/>
  <c r="L31" i="27"/>
  <c r="C31" i="27"/>
  <c r="O30" i="27"/>
  <c r="N30" i="27"/>
  <c r="M30" i="27"/>
  <c r="O29" i="27"/>
  <c r="N29" i="27"/>
  <c r="M29" i="27"/>
  <c r="O28" i="27"/>
  <c r="N28" i="27"/>
  <c r="M28" i="27"/>
  <c r="O22" i="27"/>
  <c r="M22" i="27"/>
  <c r="O21" i="27"/>
  <c r="M21" i="27"/>
  <c r="O20" i="27"/>
  <c r="M20" i="27"/>
  <c r="O19" i="27"/>
  <c r="M19" i="27"/>
  <c r="O18" i="27"/>
  <c r="M18" i="27"/>
  <c r="O17" i="27"/>
  <c r="M17" i="27"/>
  <c r="O16" i="27"/>
  <c r="M16" i="27"/>
  <c r="M10" i="27"/>
  <c r="M9" i="27"/>
  <c r="C9" i="27"/>
  <c r="M8" i="27"/>
  <c r="C8" i="27"/>
  <c r="M7" i="27"/>
  <c r="C7" i="27"/>
  <c r="M6" i="27"/>
  <c r="C6" i="27"/>
  <c r="M5" i="27"/>
  <c r="C5" i="27"/>
  <c r="M4" i="27"/>
  <c r="C4" i="27"/>
  <c r="K3" i="27"/>
  <c r="K14" i="27" s="1"/>
  <c r="K26" i="27" s="1"/>
  <c r="K39" i="27" s="1"/>
  <c r="J3" i="27"/>
  <c r="J14" i="27" s="1"/>
  <c r="J26" i="27" s="1"/>
  <c r="J39" i="27" s="1"/>
  <c r="I3" i="27"/>
  <c r="I14" i="27" s="1"/>
  <c r="I26" i="27" s="1"/>
  <c r="I39" i="27" s="1"/>
  <c r="H3" i="27"/>
  <c r="H14" i="27" s="1"/>
  <c r="H26" i="27" s="1"/>
  <c r="H39" i="27" s="1"/>
  <c r="G3" i="27"/>
  <c r="G14" i="27" s="1"/>
  <c r="G26" i="27" s="1"/>
  <c r="G39" i="27" s="1"/>
  <c r="F3" i="27"/>
  <c r="F14" i="27" s="1"/>
  <c r="F26" i="27" s="1"/>
  <c r="F39" i="27" s="1"/>
  <c r="E3" i="27"/>
  <c r="E14" i="27" s="1"/>
  <c r="E26" i="27" s="1"/>
  <c r="E39" i="27" s="1"/>
  <c r="D3" i="27"/>
  <c r="D14" i="27" s="1"/>
  <c r="D26" i="27" s="1"/>
  <c r="D39" i="27" s="1"/>
  <c r="F5" i="27"/>
  <c r="I9" i="27"/>
  <c r="D17" i="27"/>
  <c r="J18" i="27"/>
  <c r="K19" i="27"/>
  <c r="H28" i="27"/>
  <c r="D21" i="27"/>
  <c r="J32" i="27"/>
  <c r="K33" i="27"/>
  <c r="K41" i="27"/>
  <c r="K42" i="27"/>
  <c r="M11" i="27" l="1"/>
  <c r="M15" i="27" s="1"/>
  <c r="F8" i="27"/>
  <c r="F44" i="27"/>
  <c r="E43" i="27"/>
  <c r="M23" i="27" l="1"/>
  <c r="M49" i="27"/>
  <c r="M27" i="27"/>
  <c r="M48" i="27" l="1"/>
  <c r="M40" i="27"/>
  <c r="M61" i="27" l="1"/>
  <c r="M53" i="27"/>
  <c r="M75" i="27" l="1"/>
  <c r="M67" i="27"/>
  <c r="M89" i="27" l="1"/>
  <c r="M81" i="27"/>
  <c r="M103" i="27" l="1"/>
  <c r="M95" i="27"/>
  <c r="M116" i="27" l="1"/>
  <c r="M108" i="27"/>
  <c r="M129" i="27" l="1"/>
  <c r="M121" i="27"/>
  <c r="M142" i="27" l="1"/>
  <c r="M134" i="27"/>
  <c r="M155" i="27" l="1"/>
  <c r="M147" i="27"/>
  <c r="M168" i="27" l="1"/>
  <c r="M160" i="27"/>
  <c r="M181" i="27" l="1"/>
  <c r="M173" i="27"/>
</calcChain>
</file>

<file path=xl/sharedStrings.xml><?xml version="1.0" encoding="utf-8"?>
<sst xmlns="http://schemas.openxmlformats.org/spreadsheetml/2006/main" count="397" uniqueCount="133">
  <si>
    <t>KEGIATAN</t>
  </si>
  <si>
    <t>NO</t>
  </si>
  <si>
    <t>WAKTU</t>
  </si>
  <si>
    <t>OUTPUT</t>
  </si>
  <si>
    <t>KETERANGAN</t>
  </si>
  <si>
    <t>a</t>
  </si>
  <si>
    <t>b</t>
  </si>
  <si>
    <t>c</t>
  </si>
  <si>
    <t>d</t>
  </si>
  <si>
    <t>e</t>
  </si>
  <si>
    <t>f</t>
  </si>
  <si>
    <t>g</t>
  </si>
  <si>
    <t>h</t>
  </si>
  <si>
    <t>menit</t>
  </si>
  <si>
    <t>ALUR KEPUTUSAN</t>
  </si>
  <si>
    <t>YA</t>
  </si>
  <si>
    <t>TIDAK</t>
  </si>
  <si>
    <t>A</t>
  </si>
  <si>
    <t>B</t>
  </si>
  <si>
    <t>C</t>
  </si>
  <si>
    <t>D</t>
  </si>
  <si>
    <t>E</t>
  </si>
  <si>
    <t>F</t>
  </si>
  <si>
    <t>Nama SOP</t>
  </si>
  <si>
    <t>Nomor SOP</t>
  </si>
  <si>
    <t>Tanggal Pembuatan</t>
  </si>
  <si>
    <t>Tanggal Revisi</t>
  </si>
  <si>
    <t>Tanggal Efektif</t>
  </si>
  <si>
    <t>Disahkan oleh</t>
  </si>
  <si>
    <t>No</t>
  </si>
  <si>
    <t>PELAKSANA</t>
  </si>
  <si>
    <t>MUTU BAKU</t>
  </si>
  <si>
    <t>Keterangan</t>
  </si>
  <si>
    <t>Kelengkapan</t>
  </si>
  <si>
    <t>Keluaran</t>
  </si>
  <si>
    <t>KODE</t>
  </si>
  <si>
    <t>G</t>
  </si>
  <si>
    <t>H</t>
  </si>
  <si>
    <t>total</t>
  </si>
  <si>
    <t>KODE PELAKSANA</t>
  </si>
  <si>
    <t>Total waktu</t>
  </si>
  <si>
    <t>KELENGKAPAN</t>
  </si>
  <si>
    <t>KELUARAN</t>
  </si>
  <si>
    <t>(SATUAN)</t>
  </si>
  <si>
    <t>DASAR HUKUM :</t>
  </si>
  <si>
    <t>KUALIFIKASI PELAKSANA :</t>
  </si>
  <si>
    <t>KETERKAITAN :</t>
  </si>
  <si>
    <t>PERALATAN/PERLENGKAPAN :</t>
  </si>
  <si>
    <t>PERINGATAN :</t>
  </si>
  <si>
    <t>PENCATATAN DAN PENDATAAN :</t>
  </si>
  <si>
    <t>1</t>
  </si>
  <si>
    <t>SIMBOL</t>
  </si>
  <si>
    <t>PROSES / KEPUTUSAN</t>
  </si>
  <si>
    <r>
      <rPr>
        <b/>
        <sz val="16"/>
        <color indexed="8"/>
        <rFont val="Calibri"/>
        <family val="2"/>
      </rPr>
      <t xml:space="preserve">KEMENTERIAN LINGKUNGAN HIDUP DAN KEHUTANAN
</t>
    </r>
    <r>
      <rPr>
        <sz val="16"/>
        <color indexed="8"/>
        <rFont val="Calibri"/>
        <family val="2"/>
      </rPr>
      <t xml:space="preserve">
</t>
    </r>
  </si>
  <si>
    <t>NIP</t>
  </si>
  <si>
    <t>&lt;ESELON I&gt;</t>
  </si>
  <si>
    <t>&lt;NAMA SATKER&gt;</t>
  </si>
  <si>
    <t>PROSES</t>
  </si>
  <si>
    <t>KEPUTUSAN</t>
  </si>
  <si>
    <t>LHK-12.03.CFM.01.SOP.05.01</t>
  </si>
  <si>
    <t>-</t>
  </si>
  <si>
    <t>Kepala Biro Kepegawaian dan organisasi</t>
  </si>
  <si>
    <t>Ir. Erni Mayana, M.M.</t>
  </si>
  <si>
    <t>19580529 198403 2 001</t>
  </si>
  <si>
    <t>UU No 05 Tahun 2014 Tentang ASN</t>
  </si>
  <si>
    <t>Peraturan Menteri LHK No P.18/Menlhk-II/2015 tentang Organisasi dan Tata Kerja KLHK</t>
  </si>
  <si>
    <t>Perka BKN No 7 Tahun 2017 Tentang Tatacara Pelantikan</t>
  </si>
  <si>
    <t>Peraturan Menteri LHK No P.65/Menlhk/Setjen/Kum.1/12/2017 tentang Proses Bisnis KLHK</t>
  </si>
  <si>
    <t>Mampu mengoperasikan komputer</t>
  </si>
  <si>
    <t>Mampu melakukan pengelolaan  pengarsipan</t>
  </si>
  <si>
    <t>Komputer</t>
  </si>
  <si>
    <t>Sistem Informasi Kepegawaian</t>
  </si>
  <si>
    <t>Disimpan sebagai dokumen manual dan elektronik</t>
  </si>
  <si>
    <t>SOP Pelaksanaan Fasilitasi Pelantikan, Kordinator Biro Umum</t>
  </si>
  <si>
    <t>SOP Penyusunan Surat</t>
  </si>
  <si>
    <t>MULAI</t>
  </si>
  <si>
    <t>DIRJEN</t>
  </si>
  <si>
    <t>SETDITJEN</t>
  </si>
  <si>
    <t>KABAG KEUANGAN DAN UMUM</t>
  </si>
  <si>
    <t>KASUBAG TATA USAHA</t>
  </si>
  <si>
    <t>ARSIPARIS</t>
  </si>
  <si>
    <t>PENATAUSAHA PERSURATAN</t>
  </si>
  <si>
    <t>SELESAI</t>
  </si>
  <si>
    <t>SURAT MASUK</t>
  </si>
  <si>
    <t>Printer</t>
  </si>
  <si>
    <t>Scanner</t>
  </si>
  <si>
    <t>Jika SOP ini tidak dilaksanakan maka kegiatan Persuratan  tidak akan berjalan lancar</t>
  </si>
  <si>
    <t>Stempel Tanda terima, Komputer, Printer, Lembar Disposisi, Lembar Penerus, Ekspedisi</t>
  </si>
  <si>
    <t>SOP  Tata Kearsipan</t>
  </si>
  <si>
    <t>Permen LHK ttg Tata Naskah Dinas</t>
  </si>
  <si>
    <t>JRA</t>
  </si>
  <si>
    <t xml:space="preserve">Klasifikasi Keamanan dan Akses Arsip </t>
  </si>
  <si>
    <t>Surat, Paraf dan tanggal  pada Lembar Disposisi, (penerus  langsung distribusi)</t>
  </si>
  <si>
    <t>Surat, Lembar Telaah Disposisi Surat</t>
  </si>
  <si>
    <t>Surat, Paraf dan tanggal  Lembar Disposisi</t>
  </si>
  <si>
    <t>Surat, Paraf dan tanggal  Lembar Disposisi catatan disposisi</t>
  </si>
  <si>
    <t>Surat dengan tujuan disposisi Buku ekspedisi, email terkirim</t>
  </si>
  <si>
    <t>Menerima dan mencatat, meneruskan kepada Direkur</t>
  </si>
  <si>
    <t>Aplikasi persuratan</t>
  </si>
  <si>
    <t xml:space="preserve">Laporan surat masuk </t>
  </si>
  <si>
    <t>menerima konsep surat dan nota dinas(mencatat, input Sistem Informasi persuratan, Print Disposisi, Ekspedisi)</t>
  </si>
  <si>
    <t>Menalaah redaksional konsep surat</t>
  </si>
  <si>
    <t>Menelaah isi konsep surat  (YA paraf pada disposisi dan TIDAK Kembali ke operator untuk dikembalikan kepada pengonsep surat)</t>
  </si>
  <si>
    <t>Konsep Surat dan nota dinas Dirjen diteruskan ke Dirjen dengan membubuhkan tandatangan pada nota dinas  Eselon II, untuk tandatangan Eselon II setelah ditandatangani dan didistribusikan</t>
  </si>
  <si>
    <t>Menandatangani konsep Surat untuk tandatangan Dirjen, untuk tandatangan menteri tandatangan Dirjen pada nota Dinaspengonsep surat)</t>
  </si>
  <si>
    <t>Surat tandatangan Menteri diteruskan ke Biro Umum untuk tandatangan Menteri apabila sudah ditandatangan Menteri dan diberi nomor Biro Umum surat kembali ke PPI</t>
  </si>
  <si>
    <t xml:space="preserve">Monitoring surat tandatangan Menteri </t>
  </si>
  <si>
    <t>Tandatangan Menteri</t>
  </si>
  <si>
    <t>Penomoran oleh Biro Umum</t>
  </si>
  <si>
    <t>Membuat laporan hasil monitoring  tandatangan Menteri</t>
  </si>
  <si>
    <t>Pendistribusian Surat ke tujuan surat.</t>
  </si>
  <si>
    <t>Laporan bulanan surat keluar</t>
  </si>
  <si>
    <t>Memeriksa, menandatangani dan menyampaikan ke Dirjen</t>
  </si>
  <si>
    <t>Menerima laporan bulanan surat keluar</t>
  </si>
  <si>
    <t xml:space="preserve">Pengarsipan </t>
  </si>
  <si>
    <t xml:space="preserve">Pemberian nomor </t>
  </si>
  <si>
    <t>BIRO UMUM</t>
  </si>
  <si>
    <t>MENTERI</t>
  </si>
  <si>
    <t>Surat dan nota dinas</t>
  </si>
  <si>
    <t>Surat, nota dinas, Lembar Disposisi</t>
  </si>
  <si>
    <t>Surat, nota dinas, Lembar Disposisi paraf pada lembar disposisi</t>
  </si>
  <si>
    <t>Surat,  nota dinas yang sudah ditandatangan Eselon II</t>
  </si>
  <si>
    <t>Tandatangan Dirjen, untuk surat Menteri Dirjen tandatangan di Nota Dinas</t>
  </si>
  <si>
    <t>Penomoran pada Tanda tangan Dirjen atau Nota Dinas</t>
  </si>
  <si>
    <t>Proses surat di Biro Umum</t>
  </si>
  <si>
    <t>Pelaksanaan monitoring</t>
  </si>
  <si>
    <t>Surat yang sudah dinomori  oleh Biro Umum</t>
  </si>
  <si>
    <t>Aplikasi sistem persuratan</t>
  </si>
  <si>
    <t>Tandatangan laporan bulanan surat keluar</t>
  </si>
  <si>
    <t>Dokumen surat keluar dan laporan bulanan</t>
  </si>
  <si>
    <t>SOP Biro Umum</t>
  </si>
  <si>
    <t xml:space="preserve">mengantarkan ke biro umu </t>
  </si>
  <si>
    <t>mendistribusikan menggandakan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</si>
</sst>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charset val="1"/>
      <scheme val="minor"/>
    </font>
    <font>
      <sz val="10"/>
      <color theme="1"/>
      <name val="Calibri"/>
      <family val="2"/>
      <charset val="1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48"/>
      <color theme="1"/>
      <name val="Batang"/>
      <family val="1"/>
      <charset val="129"/>
    </font>
    <font>
      <sz val="12"/>
      <color theme="1"/>
      <name val="Calibri"/>
      <family val="2"/>
      <scheme val="minor"/>
    </font>
    <font>
      <sz val="11"/>
      <color theme="1"/>
      <name val="Batang"/>
      <family val="1"/>
      <charset val="129"/>
    </font>
    <font>
      <sz val="12"/>
      <color theme="1"/>
      <name val="Calibri"/>
      <family val="2"/>
      <charset val="1"/>
      <scheme val="minor"/>
    </font>
    <font>
      <sz val="14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4"/>
      <color theme="1"/>
      <name val="Batang"/>
      <family val="1"/>
      <charset val="129"/>
    </font>
    <font>
      <sz val="18"/>
      <color theme="1"/>
      <name val="Batang"/>
      <family val="1"/>
      <charset val="129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1"/>
      <name val="Batang"/>
      <family val="1"/>
      <charset val="129"/>
    </font>
    <font>
      <sz val="11"/>
      <name val="Calibri"/>
      <family val="2"/>
      <charset val="1"/>
      <scheme val="minor"/>
    </font>
    <font>
      <sz val="11"/>
      <color theme="1"/>
      <name val="Book Antiqua"/>
      <family val="1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3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2" fillId="0" borderId="0" xfId="0" applyFont="1"/>
    <xf numFmtId="0" fontId="2" fillId="0" borderId="1" xfId="0" applyFont="1" applyBorder="1"/>
    <xf numFmtId="0" fontId="4" fillId="0" borderId="0" xfId="0" applyFont="1"/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" xfId="0" applyFont="1" applyBorder="1"/>
    <xf numFmtId="0" fontId="4" fillId="0" borderId="0" xfId="0" applyFont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7" xfId="0" applyFont="1" applyBorder="1"/>
    <xf numFmtId="0" fontId="4" fillId="0" borderId="3" xfId="0" applyFont="1" applyBorder="1" applyAlignment="1">
      <alignment horizontal="center" vertical="center" wrapText="1" shrinkToFit="1"/>
    </xf>
    <xf numFmtId="0" fontId="4" fillId="0" borderId="8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3" fillId="0" borderId="15" xfId="0" applyFont="1" applyBorder="1" applyAlignment="1">
      <alignment horizontal="center" vertical="center" wrapText="1" shrinkToFit="1"/>
    </xf>
    <xf numFmtId="0" fontId="3" fillId="0" borderId="7" xfId="0" applyFont="1" applyBorder="1" applyAlignment="1">
      <alignment horizontal="center" vertical="center" wrapText="1" shrinkToFit="1"/>
    </xf>
    <xf numFmtId="0" fontId="4" fillId="0" borderId="9" xfId="0" applyFont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top" shrinkToFit="1"/>
    </xf>
    <xf numFmtId="0" fontId="6" fillId="0" borderId="6" xfId="0" applyFont="1" applyBorder="1" applyAlignment="1">
      <alignment horizontal="center" vertical="top" shrinkToFit="1"/>
    </xf>
    <xf numFmtId="20" fontId="6" fillId="0" borderId="6" xfId="0" quotePrefix="1" applyNumberFormat="1" applyFont="1" applyBorder="1" applyAlignment="1">
      <alignment horizontal="center" shrinkToFit="1"/>
    </xf>
    <xf numFmtId="0" fontId="7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 shrinkToFit="1"/>
    </xf>
    <xf numFmtId="0" fontId="4" fillId="0" borderId="7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 wrapText="1" shrinkToFit="1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7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0" fillId="0" borderId="1" xfId="0" applyFont="1" applyBorder="1"/>
    <xf numFmtId="0" fontId="0" fillId="0" borderId="1" xfId="0" applyFont="1" applyBorder="1" applyAlignment="1">
      <alignment horizontal="left"/>
    </xf>
    <xf numFmtId="0" fontId="0" fillId="0" borderId="15" xfId="0" applyFont="1" applyBorder="1" applyAlignment="1">
      <alignment horizontal="left" wrapText="1"/>
    </xf>
    <xf numFmtId="0" fontId="4" fillId="0" borderId="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wrapText="1" shrinkToFit="1"/>
    </xf>
    <xf numFmtId="0" fontId="10" fillId="0" borderId="6" xfId="0" applyFont="1" applyBorder="1" applyAlignment="1">
      <alignment wrapText="1" shrinkToFit="1"/>
    </xf>
    <xf numFmtId="0" fontId="10" fillId="0" borderId="0" xfId="0" applyFont="1" applyBorder="1" applyAlignment="1">
      <alignment wrapText="1" shrinkToFit="1"/>
    </xf>
    <xf numFmtId="0" fontId="10" fillId="0" borderId="11" xfId="0" applyFont="1" applyBorder="1" applyAlignment="1">
      <alignment wrapText="1" shrinkToFit="1"/>
    </xf>
    <xf numFmtId="0" fontId="10" fillId="0" borderId="12" xfId="0" applyFont="1" applyBorder="1" applyAlignment="1">
      <alignment wrapText="1" shrinkToFit="1"/>
    </xf>
    <xf numFmtId="0" fontId="0" fillId="0" borderId="8" xfId="0" applyBorder="1"/>
    <xf numFmtId="0" fontId="6" fillId="0" borderId="11" xfId="0" applyFont="1" applyBorder="1" applyAlignment="1">
      <alignment horizontal="right"/>
    </xf>
    <xf numFmtId="0" fontId="1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/>
    </xf>
    <xf numFmtId="0" fontId="8" fillId="3" borderId="1" xfId="0" applyFont="1" applyFill="1" applyBorder="1" applyAlignment="1">
      <alignment horizontal="left"/>
    </xf>
    <xf numFmtId="0" fontId="8" fillId="0" borderId="0" xfId="0" applyFont="1"/>
    <xf numFmtId="0" fontId="8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3" borderId="1" xfId="0" quotePrefix="1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6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7" xfId="0" applyFont="1" applyBorder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/>
    </xf>
    <xf numFmtId="0" fontId="15" fillId="0" borderId="14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top" wrapText="1"/>
    </xf>
    <xf numFmtId="0" fontId="17" fillId="0" borderId="7" xfId="0" applyFont="1" applyBorder="1" applyAlignment="1">
      <alignment horizontal="center" vertical="center"/>
    </xf>
    <xf numFmtId="0" fontId="6" fillId="0" borderId="8" xfId="0" quotePrefix="1" applyFont="1" applyBorder="1" applyAlignment="1">
      <alignment horizontal="center" vertical="top"/>
    </xf>
    <xf numFmtId="0" fontId="6" fillId="0" borderId="6" xfId="0" quotePrefix="1" applyFont="1" applyBorder="1" applyAlignment="1">
      <alignment horizontal="center" vertical="top"/>
    </xf>
    <xf numFmtId="0" fontId="8" fillId="0" borderId="5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vertical="top" wrapText="1"/>
    </xf>
    <xf numFmtId="0" fontId="18" fillId="0" borderId="16" xfId="0" applyFont="1" applyBorder="1" applyAlignment="1">
      <alignment vertical="top" wrapText="1"/>
    </xf>
    <xf numFmtId="0" fontId="18" fillId="0" borderId="16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7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15" fontId="6" fillId="0" borderId="7" xfId="0" applyNumberFormat="1" applyFont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6" xfId="0" applyFont="1" applyBorder="1" applyAlignment="1">
      <alignment horizontal="center" shrinkToFit="1"/>
    </xf>
    <xf numFmtId="0" fontId="6" fillId="0" borderId="0" xfId="0" applyFont="1" applyBorder="1" applyAlignment="1">
      <alignment horizontal="center" shrinkToFit="1"/>
    </xf>
    <xf numFmtId="0" fontId="6" fillId="0" borderId="2" xfId="0" applyFont="1" applyBorder="1" applyAlignment="1">
      <alignment horizontal="center" shrinkToFit="1"/>
    </xf>
    <xf numFmtId="0" fontId="6" fillId="0" borderId="7" xfId="0" quotePrefix="1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 wrapText="1" shrinkToFit="1"/>
    </xf>
    <xf numFmtId="0" fontId="10" fillId="0" borderId="0" xfId="0" applyFont="1" applyBorder="1" applyAlignment="1">
      <alignment horizontal="center" wrapText="1" shrinkToFit="1"/>
    </xf>
    <xf numFmtId="0" fontId="6" fillId="0" borderId="7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left" vertical="center" shrinkToFit="1"/>
    </xf>
    <xf numFmtId="0" fontId="6" fillId="0" borderId="7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top" shrinkToFit="1"/>
    </xf>
    <xf numFmtId="0" fontId="6" fillId="0" borderId="9" xfId="0" applyFont="1" applyBorder="1" applyAlignment="1">
      <alignment horizontal="left" vertical="top" shrinkToFit="1"/>
    </xf>
    <xf numFmtId="0" fontId="6" fillId="0" borderId="6" xfId="0" applyFont="1" applyBorder="1" applyAlignment="1">
      <alignment horizontal="left" vertical="top" shrinkToFit="1"/>
    </xf>
    <xf numFmtId="0" fontId="6" fillId="0" borderId="0" xfId="0" applyFont="1" applyBorder="1" applyAlignment="1">
      <alignment horizontal="left" vertical="top" shrinkToFit="1"/>
    </xf>
    <xf numFmtId="0" fontId="6" fillId="0" borderId="11" xfId="0" applyFont="1" applyBorder="1" applyAlignment="1">
      <alignment horizontal="left" vertical="top" shrinkToFit="1"/>
    </xf>
    <xf numFmtId="0" fontId="6" fillId="0" borderId="12" xfId="0" applyFont="1" applyBorder="1" applyAlignment="1">
      <alignment horizontal="left" vertical="top" shrinkToFit="1"/>
    </xf>
    <xf numFmtId="0" fontId="8" fillId="0" borderId="7" xfId="0" applyFont="1" applyBorder="1" applyAlignment="1">
      <alignment horizontal="left" vertical="top" wrapText="1" shrinkToFit="1"/>
    </xf>
    <xf numFmtId="0" fontId="8" fillId="0" borderId="14" xfId="0" applyFont="1" applyBorder="1" applyAlignment="1">
      <alignment horizontal="left" vertical="top" wrapText="1" shrinkToFit="1"/>
    </xf>
    <xf numFmtId="0" fontId="8" fillId="0" borderId="15" xfId="0" applyFont="1" applyBorder="1" applyAlignment="1">
      <alignment horizontal="left" vertical="top" wrapText="1" shrinkToFit="1"/>
    </xf>
    <xf numFmtId="0" fontId="19" fillId="0" borderId="7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shrinkToFit="1"/>
    </xf>
    <xf numFmtId="0" fontId="10" fillId="0" borderId="0" xfId="0" applyFont="1" applyBorder="1" applyAlignment="1">
      <alignment horizontal="center" shrinkToFit="1"/>
    </xf>
    <xf numFmtId="0" fontId="10" fillId="0" borderId="2" xfId="0" applyFont="1" applyBorder="1" applyAlignment="1">
      <alignment horizontal="center" shrinkToFit="1"/>
    </xf>
    <xf numFmtId="0" fontId="0" fillId="0" borderId="7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7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 shrinkToFit="1"/>
    </xf>
    <xf numFmtId="0" fontId="6" fillId="0" borderId="7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6" fillId="0" borderId="0" xfId="0" applyFont="1" applyBorder="1" applyAlignment="1">
      <alignment shrinkToFit="1"/>
    </xf>
    <xf numFmtId="0" fontId="9" fillId="0" borderId="9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1" fillId="0" borderId="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vertical="top" wrapText="1"/>
    </xf>
    <xf numFmtId="0" fontId="4" fillId="5" borderId="7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left" vertical="center" wrapText="1"/>
    </xf>
    <xf numFmtId="0" fontId="0" fillId="5" borderId="0" xfId="0" applyFill="1"/>
    <xf numFmtId="0" fontId="0" fillId="5" borderId="1" xfId="0" applyFont="1" applyFill="1" applyBorder="1" applyAlignment="1">
      <alignment horizontal="center" vertical="center"/>
    </xf>
    <xf numFmtId="0" fontId="0" fillId="5" borderId="7" xfId="0" applyFont="1" applyFill="1" applyBorder="1" applyAlignment="1">
      <alignment horizontal="center" vertical="center"/>
    </xf>
    <xf numFmtId="0" fontId="0" fillId="5" borderId="14" xfId="0" applyFont="1" applyFill="1" applyBorder="1" applyAlignment="1">
      <alignment horizontal="center" vertical="center"/>
    </xf>
    <xf numFmtId="0" fontId="0" fillId="5" borderId="7" xfId="0" applyFont="1" applyFill="1" applyBorder="1" applyAlignment="1">
      <alignment horizontal="left" vertical="center" wrapText="1"/>
    </xf>
    <xf numFmtId="0" fontId="0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vertical="top" wrapText="1"/>
    </xf>
    <xf numFmtId="0" fontId="0" fillId="6" borderId="7" xfId="0" applyFont="1" applyFill="1" applyBorder="1" applyAlignment="1">
      <alignment horizontal="center" vertical="center"/>
    </xf>
    <xf numFmtId="0" fontId="0" fillId="6" borderId="14" xfId="0" applyFont="1" applyFill="1" applyBorder="1" applyAlignment="1">
      <alignment horizontal="center" vertical="center"/>
    </xf>
    <xf numFmtId="0" fontId="0" fillId="6" borderId="7" xfId="0" applyFont="1" applyFill="1" applyBorder="1" applyAlignment="1">
      <alignment horizontal="left"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0" fillId="6" borderId="0" xfId="0" applyFill="1"/>
    <xf numFmtId="0" fontId="4" fillId="5" borderId="1" xfId="0" applyFont="1" applyFill="1" applyBorder="1" applyAlignment="1">
      <alignment horizontal="center" vertical="center" wrapText="1" shrinkToFit="1"/>
    </xf>
    <xf numFmtId="0" fontId="12" fillId="5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 wrapText="1"/>
    </xf>
    <xf numFmtId="0" fontId="0" fillId="5" borderId="0" xfId="0" applyFill="1" applyBorder="1" applyAlignment="1">
      <alignment vertical="center" wrapText="1"/>
    </xf>
    <xf numFmtId="0" fontId="0" fillId="5" borderId="1" xfId="0" applyFont="1" applyFill="1" applyBorder="1"/>
    <xf numFmtId="0" fontId="0" fillId="5" borderId="0" xfId="0" applyFill="1" applyBorder="1"/>
    <xf numFmtId="0" fontId="2" fillId="5" borderId="1" xfId="0" applyFont="1" applyFill="1" applyBorder="1" applyAlignment="1">
      <alignment horizontal="center" vertical="center" wrapText="1" shrinkToFit="1"/>
    </xf>
    <xf numFmtId="0" fontId="16" fillId="5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E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1362075</xdr:colOff>
      <xdr:row>0</xdr:row>
      <xdr:rowOff>142875</xdr:rowOff>
    </xdr:from>
    <xdr:to>
      <xdr:col>2</xdr:col>
      <xdr:colOff>1362075</xdr:colOff>
      <xdr:row>2</xdr:row>
      <xdr:rowOff>186418</xdr:rowOff>
    </xdr:to>
    <xdr:pic>
      <xdr:nvPicPr>
        <xdr:cNvPr id="4" name="Picture 37" descr="logo kemenlhk.png">
          <a:extLst>
            <a:ext uri="{FF2B5EF4-FFF2-40B4-BE49-F238E27FC236}">
              <a16:creationId xmlns:a16="http://schemas.microsoft.com/office/drawing/2014/main" xmlns="" id="{EDAF5AC0-FCBA-45CE-80B5-399A8582A7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333375"/>
          <a:ext cx="0" cy="424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2027466</xdr:colOff>
      <xdr:row>0</xdr:row>
      <xdr:rowOff>223160</xdr:rowOff>
    </xdr:from>
    <xdr:to>
      <xdr:col>3</xdr:col>
      <xdr:colOff>557893</xdr:colOff>
      <xdr:row>5</xdr:row>
      <xdr:rowOff>7558</xdr:rowOff>
    </xdr:to>
    <xdr:pic>
      <xdr:nvPicPr>
        <xdr:cNvPr id="5" name="Picture 0" descr="gambar logo kementrian lingkungan hidup kehutanan.png">
          <a:extLst>
            <a:ext uri="{FF2B5EF4-FFF2-40B4-BE49-F238E27FC236}">
              <a16:creationId xmlns:a16="http://schemas.microsoft.com/office/drawing/2014/main" xmlns="" id="{7E3B3A1B-7FFA-40FC-9EBB-B66F5EB12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7180" y="223160"/>
          <a:ext cx="1142999" cy="114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412750</xdr:colOff>
      <xdr:row>2</xdr:row>
      <xdr:rowOff>0</xdr:rowOff>
    </xdr:from>
    <xdr:to>
      <xdr:col>28</xdr:col>
      <xdr:colOff>373524</xdr:colOff>
      <xdr:row>23</xdr:row>
      <xdr:rowOff>107226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4FAEFB32-1FB2-43B5-ACD1-1FB43452E0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446250" y="539750"/>
          <a:ext cx="9009524" cy="5790476"/>
        </a:xfrm>
        <a:prstGeom prst="rect">
          <a:avLst/>
        </a:prstGeom>
      </xdr:spPr>
    </xdr:pic>
    <xdr:clientData/>
  </xdr:twoCellAnchor>
  <xdr:twoCellAnchor>
    <xdr:from>
      <xdr:col>27</xdr:col>
      <xdr:colOff>157394</xdr:colOff>
      <xdr:row>13</xdr:row>
      <xdr:rowOff>435971</xdr:rowOff>
    </xdr:from>
    <xdr:to>
      <xdr:col>28</xdr:col>
      <xdr:colOff>497551</xdr:colOff>
      <xdr:row>17</xdr:row>
      <xdr:rowOff>39096</xdr:rowOff>
    </xdr:to>
    <xdr:sp macro="" textlink="">
      <xdr:nvSpPr>
        <xdr:cNvPr id="3" name="Arrow: Down 2">
          <a:extLst>
            <a:ext uri="{FF2B5EF4-FFF2-40B4-BE49-F238E27FC236}">
              <a16:creationId xmlns:a16="http://schemas.microsoft.com/office/drawing/2014/main" xmlns="" id="{8A5C9675-DE05-47E5-8529-37B1758291B0}"/>
            </a:ext>
          </a:extLst>
        </xdr:cNvPr>
        <xdr:cNvSpPr/>
      </xdr:nvSpPr>
      <xdr:spPr>
        <a:xfrm rot="4409897">
          <a:off x="22615973" y="4060017"/>
          <a:ext cx="984250" cy="943407"/>
        </a:xfrm>
        <a:prstGeom prst="down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148167</xdr:colOff>
      <xdr:row>12</xdr:row>
      <xdr:rowOff>349250</xdr:rowOff>
    </xdr:from>
    <xdr:to>
      <xdr:col>4</xdr:col>
      <xdr:colOff>677334</xdr:colOff>
      <xdr:row>12</xdr:row>
      <xdr:rowOff>698500</xdr:rowOff>
    </xdr:to>
    <xdr:sp macro="" textlink="">
      <xdr:nvSpPr>
        <xdr:cNvPr id="2" name="Rounded Rectangle 1"/>
        <xdr:cNvSpPr/>
      </xdr:nvSpPr>
      <xdr:spPr>
        <a:xfrm>
          <a:off x="4730750" y="2931583"/>
          <a:ext cx="529167" cy="34925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95250</xdr:colOff>
      <xdr:row>28</xdr:row>
      <xdr:rowOff>190500</xdr:rowOff>
    </xdr:from>
    <xdr:to>
      <xdr:col>4</xdr:col>
      <xdr:colOff>740833</xdr:colOff>
      <xdr:row>28</xdr:row>
      <xdr:rowOff>603250</xdr:rowOff>
    </xdr:to>
    <xdr:sp macro="" textlink="">
      <xdr:nvSpPr>
        <xdr:cNvPr id="7" name="Oval 6"/>
        <xdr:cNvSpPr/>
      </xdr:nvSpPr>
      <xdr:spPr>
        <a:xfrm>
          <a:off x="4677833" y="18658417"/>
          <a:ext cx="645583" cy="412750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95250</xdr:colOff>
      <xdr:row>27</xdr:row>
      <xdr:rowOff>296334</xdr:rowOff>
    </xdr:from>
    <xdr:to>
      <xdr:col>4</xdr:col>
      <xdr:colOff>740833</xdr:colOff>
      <xdr:row>27</xdr:row>
      <xdr:rowOff>709084</xdr:rowOff>
    </xdr:to>
    <xdr:sp macro="" textlink="">
      <xdr:nvSpPr>
        <xdr:cNvPr id="8" name="Oval 7"/>
        <xdr:cNvSpPr/>
      </xdr:nvSpPr>
      <xdr:spPr>
        <a:xfrm>
          <a:off x="4677833" y="17811751"/>
          <a:ext cx="645583" cy="412750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95250</xdr:colOff>
      <xdr:row>20</xdr:row>
      <xdr:rowOff>232833</xdr:rowOff>
    </xdr:from>
    <xdr:to>
      <xdr:col>4</xdr:col>
      <xdr:colOff>740833</xdr:colOff>
      <xdr:row>20</xdr:row>
      <xdr:rowOff>645583</xdr:rowOff>
    </xdr:to>
    <xdr:sp macro="" textlink="">
      <xdr:nvSpPr>
        <xdr:cNvPr id="9" name="Oval 8"/>
        <xdr:cNvSpPr/>
      </xdr:nvSpPr>
      <xdr:spPr>
        <a:xfrm>
          <a:off x="4677833" y="11080750"/>
          <a:ext cx="645583" cy="412750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1362075</xdr:colOff>
      <xdr:row>0</xdr:row>
      <xdr:rowOff>0</xdr:rowOff>
    </xdr:from>
    <xdr:to>
      <xdr:col>2</xdr:col>
      <xdr:colOff>1362075</xdr:colOff>
      <xdr:row>2</xdr:row>
      <xdr:rowOff>43089</xdr:rowOff>
    </xdr:to>
    <xdr:pic>
      <xdr:nvPicPr>
        <xdr:cNvPr id="2" name="Picture 37" descr="logo kemenlhk.png">
          <a:extLst>
            <a:ext uri="{FF2B5EF4-FFF2-40B4-BE49-F238E27FC236}">
              <a16:creationId xmlns:a16="http://schemas.microsoft.com/office/drawing/2014/main" xmlns="" id="{BFDC737C-CF9E-43B2-8157-76BA71D5D0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333375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428056</xdr:colOff>
      <xdr:row>10</xdr:row>
      <xdr:rowOff>210912</xdr:rowOff>
    </xdr:from>
    <xdr:to>
      <xdr:col>10</xdr:col>
      <xdr:colOff>700199</xdr:colOff>
      <xdr:row>10</xdr:row>
      <xdr:rowOff>523876</xdr:rowOff>
    </xdr:to>
    <xdr:sp macro="" textlink="">
      <xdr:nvSpPr>
        <xdr:cNvPr id="241" name="Flowchart: Off-page Connector 240">
          <a:extLst>
            <a:ext uri="{FF2B5EF4-FFF2-40B4-BE49-F238E27FC236}">
              <a16:creationId xmlns:a16="http://schemas.microsoft.com/office/drawing/2014/main" xmlns="" id="{39808B90-2B63-49D5-9DE5-36DD2214CE24}"/>
            </a:ext>
          </a:extLst>
        </xdr:cNvPr>
        <xdr:cNvSpPr/>
      </xdr:nvSpPr>
      <xdr:spPr>
        <a:xfrm>
          <a:off x="10417400" y="9426350"/>
          <a:ext cx="272143" cy="312964"/>
        </a:xfrm>
        <a:prstGeom prst="flowChartOffpageConnector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5</xdr:col>
      <xdr:colOff>325889</xdr:colOff>
      <xdr:row>14</xdr:row>
      <xdr:rowOff>201726</xdr:rowOff>
    </xdr:from>
    <xdr:to>
      <xdr:col>5</xdr:col>
      <xdr:colOff>598032</xdr:colOff>
      <xdr:row>14</xdr:row>
      <xdr:rowOff>514690</xdr:rowOff>
    </xdr:to>
    <xdr:sp macro="" textlink="">
      <xdr:nvSpPr>
        <xdr:cNvPr id="242" name="Flowchart: Off-page Connector 241">
          <a:extLst>
            <a:ext uri="{FF2B5EF4-FFF2-40B4-BE49-F238E27FC236}">
              <a16:creationId xmlns:a16="http://schemas.microsoft.com/office/drawing/2014/main" xmlns="" id="{C9DE4A05-890A-4CEE-864E-87BF855A3E5C}"/>
            </a:ext>
          </a:extLst>
        </xdr:cNvPr>
        <xdr:cNvSpPr/>
      </xdr:nvSpPr>
      <xdr:spPr>
        <a:xfrm>
          <a:off x="5731327" y="11560289"/>
          <a:ext cx="272143" cy="312964"/>
        </a:xfrm>
        <a:prstGeom prst="flowChartOffpageConnector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3</xdr:col>
      <xdr:colOff>340179</xdr:colOff>
      <xdr:row>26</xdr:row>
      <xdr:rowOff>136072</xdr:rowOff>
    </xdr:from>
    <xdr:to>
      <xdr:col>3</xdr:col>
      <xdr:colOff>612322</xdr:colOff>
      <xdr:row>26</xdr:row>
      <xdr:rowOff>449036</xdr:rowOff>
    </xdr:to>
    <xdr:sp macro="" textlink="">
      <xdr:nvSpPr>
        <xdr:cNvPr id="258" name="Flowchart: Off-page Connector 257">
          <a:extLst>
            <a:ext uri="{FF2B5EF4-FFF2-40B4-BE49-F238E27FC236}">
              <a16:creationId xmlns:a16="http://schemas.microsoft.com/office/drawing/2014/main" xmlns="" id="{57278074-0199-4A25-BA3E-C842BA535EEA}"/>
            </a:ext>
          </a:extLst>
        </xdr:cNvPr>
        <xdr:cNvSpPr/>
      </xdr:nvSpPr>
      <xdr:spPr>
        <a:xfrm>
          <a:off x="3932465" y="22601465"/>
          <a:ext cx="272143" cy="312964"/>
        </a:xfrm>
        <a:prstGeom prst="flowChartOffpageConnector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8</xdr:col>
      <xdr:colOff>274710</xdr:colOff>
      <xdr:row>52</xdr:row>
      <xdr:rowOff>257392</xdr:rowOff>
    </xdr:from>
    <xdr:to>
      <xdr:col>8</xdr:col>
      <xdr:colOff>546853</xdr:colOff>
      <xdr:row>52</xdr:row>
      <xdr:rowOff>570356</xdr:rowOff>
    </xdr:to>
    <xdr:sp macro="" textlink="">
      <xdr:nvSpPr>
        <xdr:cNvPr id="17" name="Flowchart: Off-page Connector 16">
          <a:extLst>
            <a:ext uri="{FF2B5EF4-FFF2-40B4-BE49-F238E27FC236}">
              <a16:creationId xmlns:a16="http://schemas.microsoft.com/office/drawing/2014/main" xmlns="" id="{0100C75B-129E-4FD8-8FC7-31928CFEBACC}"/>
            </a:ext>
          </a:extLst>
        </xdr:cNvPr>
        <xdr:cNvSpPr/>
      </xdr:nvSpPr>
      <xdr:spPr>
        <a:xfrm>
          <a:off x="8430491" y="44298611"/>
          <a:ext cx="272143" cy="312964"/>
        </a:xfrm>
        <a:prstGeom prst="flowChartOffpageConnector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3</xdr:col>
      <xdr:colOff>294409</xdr:colOff>
      <xdr:row>60</xdr:row>
      <xdr:rowOff>207818</xdr:rowOff>
    </xdr:from>
    <xdr:to>
      <xdr:col>3</xdr:col>
      <xdr:colOff>566552</xdr:colOff>
      <xdr:row>60</xdr:row>
      <xdr:rowOff>520782</xdr:rowOff>
    </xdr:to>
    <xdr:sp macro="" textlink="">
      <xdr:nvSpPr>
        <xdr:cNvPr id="18" name="Flowchart: Off-page Connector 17">
          <a:extLst>
            <a:ext uri="{FF2B5EF4-FFF2-40B4-BE49-F238E27FC236}">
              <a16:creationId xmlns:a16="http://schemas.microsoft.com/office/drawing/2014/main" xmlns="" id="{08E735BC-183C-49ED-9D55-EA2D7856B468}"/>
            </a:ext>
          </a:extLst>
        </xdr:cNvPr>
        <xdr:cNvSpPr/>
      </xdr:nvSpPr>
      <xdr:spPr>
        <a:xfrm>
          <a:off x="3879273" y="55123773"/>
          <a:ext cx="272143" cy="312964"/>
        </a:xfrm>
        <a:prstGeom prst="flowChartOffpageConnector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3</xdr:col>
      <xdr:colOff>259773</xdr:colOff>
      <xdr:row>66</xdr:row>
      <xdr:rowOff>190500</xdr:rowOff>
    </xdr:from>
    <xdr:to>
      <xdr:col>3</xdr:col>
      <xdr:colOff>531916</xdr:colOff>
      <xdr:row>66</xdr:row>
      <xdr:rowOff>503464</xdr:rowOff>
    </xdr:to>
    <xdr:sp macro="" textlink="">
      <xdr:nvSpPr>
        <xdr:cNvPr id="19" name="Flowchart: Off-page Connector 18">
          <a:extLst>
            <a:ext uri="{FF2B5EF4-FFF2-40B4-BE49-F238E27FC236}">
              <a16:creationId xmlns:a16="http://schemas.microsoft.com/office/drawing/2014/main" xmlns="" id="{693C19A9-BD9E-4D4C-A43F-F30E8BE8F1F4}"/>
            </a:ext>
          </a:extLst>
        </xdr:cNvPr>
        <xdr:cNvSpPr/>
      </xdr:nvSpPr>
      <xdr:spPr>
        <a:xfrm>
          <a:off x="3844637" y="56803636"/>
          <a:ext cx="272143" cy="312964"/>
        </a:xfrm>
        <a:prstGeom prst="flowChartOffpageConnector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3</xdr:col>
      <xdr:colOff>259773</xdr:colOff>
      <xdr:row>74</xdr:row>
      <xdr:rowOff>190500</xdr:rowOff>
    </xdr:from>
    <xdr:to>
      <xdr:col>3</xdr:col>
      <xdr:colOff>531916</xdr:colOff>
      <xdr:row>74</xdr:row>
      <xdr:rowOff>503464</xdr:rowOff>
    </xdr:to>
    <xdr:sp macro="" textlink="">
      <xdr:nvSpPr>
        <xdr:cNvPr id="21" name="Flowchart: Off-page Connector 20">
          <a:extLst>
            <a:ext uri="{FF2B5EF4-FFF2-40B4-BE49-F238E27FC236}">
              <a16:creationId xmlns:a16="http://schemas.microsoft.com/office/drawing/2014/main" xmlns="" id="{D823628A-9369-4662-BBFE-649483479701}"/>
            </a:ext>
          </a:extLst>
        </xdr:cNvPr>
        <xdr:cNvSpPr/>
      </xdr:nvSpPr>
      <xdr:spPr>
        <a:xfrm>
          <a:off x="3844637" y="67229182"/>
          <a:ext cx="272143" cy="312964"/>
        </a:xfrm>
        <a:prstGeom prst="flowChartOffpageConnector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3</xdr:col>
      <xdr:colOff>259773</xdr:colOff>
      <xdr:row>80</xdr:row>
      <xdr:rowOff>190500</xdr:rowOff>
    </xdr:from>
    <xdr:to>
      <xdr:col>3</xdr:col>
      <xdr:colOff>531916</xdr:colOff>
      <xdr:row>80</xdr:row>
      <xdr:rowOff>503464</xdr:rowOff>
    </xdr:to>
    <xdr:sp macro="" textlink="">
      <xdr:nvSpPr>
        <xdr:cNvPr id="22" name="Flowchart: Off-page Connector 21">
          <a:extLst>
            <a:ext uri="{FF2B5EF4-FFF2-40B4-BE49-F238E27FC236}">
              <a16:creationId xmlns:a16="http://schemas.microsoft.com/office/drawing/2014/main" xmlns="" id="{A73FDB73-8BED-46F7-9F63-3384DD541621}"/>
            </a:ext>
          </a:extLst>
        </xdr:cNvPr>
        <xdr:cNvSpPr/>
      </xdr:nvSpPr>
      <xdr:spPr>
        <a:xfrm>
          <a:off x="3855461" y="56721375"/>
          <a:ext cx="272143" cy="312964"/>
        </a:xfrm>
        <a:prstGeom prst="flowChartOffpageConnector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3</xdr:col>
      <xdr:colOff>259773</xdr:colOff>
      <xdr:row>88</xdr:row>
      <xdr:rowOff>190500</xdr:rowOff>
    </xdr:from>
    <xdr:to>
      <xdr:col>3</xdr:col>
      <xdr:colOff>531916</xdr:colOff>
      <xdr:row>88</xdr:row>
      <xdr:rowOff>503464</xdr:rowOff>
    </xdr:to>
    <xdr:sp macro="" textlink="">
      <xdr:nvSpPr>
        <xdr:cNvPr id="23" name="Flowchart: Off-page Connector 22">
          <a:extLst>
            <a:ext uri="{FF2B5EF4-FFF2-40B4-BE49-F238E27FC236}">
              <a16:creationId xmlns:a16="http://schemas.microsoft.com/office/drawing/2014/main" xmlns="" id="{39914AC3-8F7A-4BD7-AB3D-D54A4BA33D66}"/>
            </a:ext>
          </a:extLst>
        </xdr:cNvPr>
        <xdr:cNvSpPr/>
      </xdr:nvSpPr>
      <xdr:spPr>
        <a:xfrm>
          <a:off x="3855461" y="67103625"/>
          <a:ext cx="272143" cy="312964"/>
        </a:xfrm>
        <a:prstGeom prst="flowChartOffpageConnector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3</xdr:col>
      <xdr:colOff>259773</xdr:colOff>
      <xdr:row>94</xdr:row>
      <xdr:rowOff>190500</xdr:rowOff>
    </xdr:from>
    <xdr:to>
      <xdr:col>3</xdr:col>
      <xdr:colOff>531916</xdr:colOff>
      <xdr:row>94</xdr:row>
      <xdr:rowOff>503464</xdr:rowOff>
    </xdr:to>
    <xdr:sp macro="" textlink="">
      <xdr:nvSpPr>
        <xdr:cNvPr id="24" name="Flowchart: Off-page Connector 23">
          <a:extLst>
            <a:ext uri="{FF2B5EF4-FFF2-40B4-BE49-F238E27FC236}">
              <a16:creationId xmlns:a16="http://schemas.microsoft.com/office/drawing/2014/main" xmlns="" id="{2DC5050D-0E91-4A3A-AECC-20EB08BBB2AC}"/>
            </a:ext>
          </a:extLst>
        </xdr:cNvPr>
        <xdr:cNvSpPr/>
      </xdr:nvSpPr>
      <xdr:spPr>
        <a:xfrm>
          <a:off x="3855461" y="68818125"/>
          <a:ext cx="272143" cy="312964"/>
        </a:xfrm>
        <a:prstGeom prst="flowChartOffpageConnector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3</xdr:col>
      <xdr:colOff>259773</xdr:colOff>
      <xdr:row>102</xdr:row>
      <xdr:rowOff>190500</xdr:rowOff>
    </xdr:from>
    <xdr:to>
      <xdr:col>3</xdr:col>
      <xdr:colOff>531916</xdr:colOff>
      <xdr:row>102</xdr:row>
      <xdr:rowOff>503464</xdr:rowOff>
    </xdr:to>
    <xdr:sp macro="" textlink="">
      <xdr:nvSpPr>
        <xdr:cNvPr id="25" name="Flowchart: Off-page Connector 24">
          <a:extLst>
            <a:ext uri="{FF2B5EF4-FFF2-40B4-BE49-F238E27FC236}">
              <a16:creationId xmlns:a16="http://schemas.microsoft.com/office/drawing/2014/main" xmlns="" id="{CFF03AF9-1665-420F-BBD5-041E1BF406BA}"/>
            </a:ext>
          </a:extLst>
        </xdr:cNvPr>
        <xdr:cNvSpPr/>
      </xdr:nvSpPr>
      <xdr:spPr>
        <a:xfrm>
          <a:off x="3855461" y="79128938"/>
          <a:ext cx="272143" cy="312964"/>
        </a:xfrm>
        <a:prstGeom prst="flowChartOffpageConnector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3</xdr:col>
      <xdr:colOff>259773</xdr:colOff>
      <xdr:row>107</xdr:row>
      <xdr:rowOff>190500</xdr:rowOff>
    </xdr:from>
    <xdr:to>
      <xdr:col>3</xdr:col>
      <xdr:colOff>531916</xdr:colOff>
      <xdr:row>107</xdr:row>
      <xdr:rowOff>503464</xdr:rowOff>
    </xdr:to>
    <xdr:sp macro="" textlink="">
      <xdr:nvSpPr>
        <xdr:cNvPr id="26" name="Flowchart: Off-page Connector 25">
          <a:extLst>
            <a:ext uri="{FF2B5EF4-FFF2-40B4-BE49-F238E27FC236}">
              <a16:creationId xmlns:a16="http://schemas.microsoft.com/office/drawing/2014/main" xmlns="" id="{2BBB2475-FCCD-4FDD-ADF8-E4E79E25DBD0}"/>
            </a:ext>
          </a:extLst>
        </xdr:cNvPr>
        <xdr:cNvSpPr/>
      </xdr:nvSpPr>
      <xdr:spPr>
        <a:xfrm>
          <a:off x="3855461" y="80724375"/>
          <a:ext cx="272143" cy="312964"/>
        </a:xfrm>
        <a:prstGeom prst="flowChartOffpageConnector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3</xdr:col>
      <xdr:colOff>259773</xdr:colOff>
      <xdr:row>115</xdr:row>
      <xdr:rowOff>190500</xdr:rowOff>
    </xdr:from>
    <xdr:to>
      <xdr:col>3</xdr:col>
      <xdr:colOff>531916</xdr:colOff>
      <xdr:row>115</xdr:row>
      <xdr:rowOff>503464</xdr:rowOff>
    </xdr:to>
    <xdr:sp macro="" textlink="">
      <xdr:nvSpPr>
        <xdr:cNvPr id="27" name="Flowchart: Off-page Connector 26">
          <a:extLst>
            <a:ext uri="{FF2B5EF4-FFF2-40B4-BE49-F238E27FC236}">
              <a16:creationId xmlns:a16="http://schemas.microsoft.com/office/drawing/2014/main" xmlns="" id="{38BCBE30-0978-479F-9878-E597FC939A14}"/>
            </a:ext>
          </a:extLst>
        </xdr:cNvPr>
        <xdr:cNvSpPr/>
      </xdr:nvSpPr>
      <xdr:spPr>
        <a:xfrm>
          <a:off x="3855461" y="91082813"/>
          <a:ext cx="272143" cy="312964"/>
        </a:xfrm>
        <a:prstGeom prst="flowChartOffpageConnector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3</xdr:col>
      <xdr:colOff>259773</xdr:colOff>
      <xdr:row>120</xdr:row>
      <xdr:rowOff>190500</xdr:rowOff>
    </xdr:from>
    <xdr:to>
      <xdr:col>3</xdr:col>
      <xdr:colOff>531916</xdr:colOff>
      <xdr:row>120</xdr:row>
      <xdr:rowOff>503464</xdr:rowOff>
    </xdr:to>
    <xdr:sp macro="" textlink="">
      <xdr:nvSpPr>
        <xdr:cNvPr id="28" name="Flowchart: Off-page Connector 27">
          <a:extLst>
            <a:ext uri="{FF2B5EF4-FFF2-40B4-BE49-F238E27FC236}">
              <a16:creationId xmlns:a16="http://schemas.microsoft.com/office/drawing/2014/main" xmlns="" id="{A88CF363-0010-4AE4-90C0-6CE83F78AED3}"/>
            </a:ext>
          </a:extLst>
        </xdr:cNvPr>
        <xdr:cNvSpPr/>
      </xdr:nvSpPr>
      <xdr:spPr>
        <a:xfrm>
          <a:off x="3831648" y="93424375"/>
          <a:ext cx="272143" cy="312964"/>
        </a:xfrm>
        <a:prstGeom prst="flowChartOffpageConnector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3</xdr:col>
      <xdr:colOff>259773</xdr:colOff>
      <xdr:row>128</xdr:row>
      <xdr:rowOff>190500</xdr:rowOff>
    </xdr:from>
    <xdr:to>
      <xdr:col>3</xdr:col>
      <xdr:colOff>531916</xdr:colOff>
      <xdr:row>128</xdr:row>
      <xdr:rowOff>503464</xdr:rowOff>
    </xdr:to>
    <xdr:sp macro="" textlink="">
      <xdr:nvSpPr>
        <xdr:cNvPr id="29" name="Flowchart: Off-page Connector 28">
          <a:extLst>
            <a:ext uri="{FF2B5EF4-FFF2-40B4-BE49-F238E27FC236}">
              <a16:creationId xmlns:a16="http://schemas.microsoft.com/office/drawing/2014/main" xmlns="" id="{77C6766E-5309-48B4-9C57-F6EEAC489C92}"/>
            </a:ext>
          </a:extLst>
        </xdr:cNvPr>
        <xdr:cNvSpPr/>
      </xdr:nvSpPr>
      <xdr:spPr>
        <a:xfrm>
          <a:off x="3831648" y="103901875"/>
          <a:ext cx="272143" cy="312964"/>
        </a:xfrm>
        <a:prstGeom prst="flowChartOffpageConnector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3</xdr:col>
      <xdr:colOff>259773</xdr:colOff>
      <xdr:row>133</xdr:row>
      <xdr:rowOff>190500</xdr:rowOff>
    </xdr:from>
    <xdr:to>
      <xdr:col>3</xdr:col>
      <xdr:colOff>531916</xdr:colOff>
      <xdr:row>133</xdr:row>
      <xdr:rowOff>503464</xdr:rowOff>
    </xdr:to>
    <xdr:sp macro="" textlink="">
      <xdr:nvSpPr>
        <xdr:cNvPr id="30" name="Flowchart: Off-page Connector 29">
          <a:extLst>
            <a:ext uri="{FF2B5EF4-FFF2-40B4-BE49-F238E27FC236}">
              <a16:creationId xmlns:a16="http://schemas.microsoft.com/office/drawing/2014/main" xmlns="" id="{24457D3C-51F8-4A27-871D-1368F3EB6E34}"/>
            </a:ext>
          </a:extLst>
        </xdr:cNvPr>
        <xdr:cNvSpPr/>
      </xdr:nvSpPr>
      <xdr:spPr>
        <a:xfrm>
          <a:off x="3855461" y="104703563"/>
          <a:ext cx="272143" cy="312964"/>
        </a:xfrm>
        <a:prstGeom prst="flowChartOffpageConnector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3</xdr:col>
      <xdr:colOff>259773</xdr:colOff>
      <xdr:row>141</xdr:row>
      <xdr:rowOff>190500</xdr:rowOff>
    </xdr:from>
    <xdr:to>
      <xdr:col>3</xdr:col>
      <xdr:colOff>531916</xdr:colOff>
      <xdr:row>141</xdr:row>
      <xdr:rowOff>503464</xdr:rowOff>
    </xdr:to>
    <xdr:sp macro="" textlink="">
      <xdr:nvSpPr>
        <xdr:cNvPr id="31" name="Flowchart: Off-page Connector 30">
          <a:extLst>
            <a:ext uri="{FF2B5EF4-FFF2-40B4-BE49-F238E27FC236}">
              <a16:creationId xmlns:a16="http://schemas.microsoft.com/office/drawing/2014/main" xmlns="" id="{5B08C943-FCC3-4467-BF28-234CA004A93D}"/>
            </a:ext>
          </a:extLst>
        </xdr:cNvPr>
        <xdr:cNvSpPr/>
      </xdr:nvSpPr>
      <xdr:spPr>
        <a:xfrm>
          <a:off x="3855461" y="115062000"/>
          <a:ext cx="272143" cy="312964"/>
        </a:xfrm>
        <a:prstGeom prst="flowChartOffpageConnector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3</xdr:col>
      <xdr:colOff>259773</xdr:colOff>
      <xdr:row>146</xdr:row>
      <xdr:rowOff>190500</xdr:rowOff>
    </xdr:from>
    <xdr:to>
      <xdr:col>3</xdr:col>
      <xdr:colOff>531916</xdr:colOff>
      <xdr:row>146</xdr:row>
      <xdr:rowOff>503464</xdr:rowOff>
    </xdr:to>
    <xdr:sp macro="" textlink="">
      <xdr:nvSpPr>
        <xdr:cNvPr id="32" name="Flowchart: Off-page Connector 31">
          <a:extLst>
            <a:ext uri="{FF2B5EF4-FFF2-40B4-BE49-F238E27FC236}">
              <a16:creationId xmlns:a16="http://schemas.microsoft.com/office/drawing/2014/main" xmlns="" id="{C7FF2771-00C5-4F86-A30A-ACECFCB879B1}"/>
            </a:ext>
          </a:extLst>
        </xdr:cNvPr>
        <xdr:cNvSpPr/>
      </xdr:nvSpPr>
      <xdr:spPr>
        <a:xfrm>
          <a:off x="3815773" y="117697250"/>
          <a:ext cx="272143" cy="312964"/>
        </a:xfrm>
        <a:prstGeom prst="flowChartOffpageConnector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3</xdr:col>
      <xdr:colOff>259773</xdr:colOff>
      <xdr:row>154</xdr:row>
      <xdr:rowOff>190500</xdr:rowOff>
    </xdr:from>
    <xdr:to>
      <xdr:col>3</xdr:col>
      <xdr:colOff>531916</xdr:colOff>
      <xdr:row>154</xdr:row>
      <xdr:rowOff>503464</xdr:rowOff>
    </xdr:to>
    <xdr:sp macro="" textlink="">
      <xdr:nvSpPr>
        <xdr:cNvPr id="33" name="Flowchart: Off-page Connector 32">
          <a:extLst>
            <a:ext uri="{FF2B5EF4-FFF2-40B4-BE49-F238E27FC236}">
              <a16:creationId xmlns:a16="http://schemas.microsoft.com/office/drawing/2014/main" xmlns="" id="{40FB3CE4-F73B-42E7-A9F6-DAA6A50CEE41}"/>
            </a:ext>
          </a:extLst>
        </xdr:cNvPr>
        <xdr:cNvSpPr/>
      </xdr:nvSpPr>
      <xdr:spPr>
        <a:xfrm>
          <a:off x="3815773" y="128174750"/>
          <a:ext cx="272143" cy="312964"/>
        </a:xfrm>
        <a:prstGeom prst="flowChartOffpageConnector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3</xdr:col>
      <xdr:colOff>259773</xdr:colOff>
      <xdr:row>159</xdr:row>
      <xdr:rowOff>190500</xdr:rowOff>
    </xdr:from>
    <xdr:to>
      <xdr:col>3</xdr:col>
      <xdr:colOff>531916</xdr:colOff>
      <xdr:row>159</xdr:row>
      <xdr:rowOff>503464</xdr:rowOff>
    </xdr:to>
    <xdr:sp macro="" textlink="">
      <xdr:nvSpPr>
        <xdr:cNvPr id="34" name="Flowchart: Off-page Connector 33">
          <a:extLst>
            <a:ext uri="{FF2B5EF4-FFF2-40B4-BE49-F238E27FC236}">
              <a16:creationId xmlns:a16="http://schemas.microsoft.com/office/drawing/2014/main" xmlns="" id="{221F6330-24E0-4D5F-B7DC-89D080507B14}"/>
            </a:ext>
          </a:extLst>
        </xdr:cNvPr>
        <xdr:cNvSpPr/>
      </xdr:nvSpPr>
      <xdr:spPr>
        <a:xfrm>
          <a:off x="3815773" y="129825750"/>
          <a:ext cx="272143" cy="312964"/>
        </a:xfrm>
        <a:prstGeom prst="flowChartOffpageConnector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3</xdr:col>
      <xdr:colOff>259773</xdr:colOff>
      <xdr:row>167</xdr:row>
      <xdr:rowOff>190500</xdr:rowOff>
    </xdr:from>
    <xdr:to>
      <xdr:col>3</xdr:col>
      <xdr:colOff>531916</xdr:colOff>
      <xdr:row>167</xdr:row>
      <xdr:rowOff>503464</xdr:rowOff>
    </xdr:to>
    <xdr:sp macro="" textlink="">
      <xdr:nvSpPr>
        <xdr:cNvPr id="35" name="Flowchart: Off-page Connector 34">
          <a:extLst>
            <a:ext uri="{FF2B5EF4-FFF2-40B4-BE49-F238E27FC236}">
              <a16:creationId xmlns:a16="http://schemas.microsoft.com/office/drawing/2014/main" xmlns="" id="{0774643D-AEE7-4810-AADF-4B762063FAD3}"/>
            </a:ext>
          </a:extLst>
        </xdr:cNvPr>
        <xdr:cNvSpPr/>
      </xdr:nvSpPr>
      <xdr:spPr>
        <a:xfrm>
          <a:off x="3815773" y="140303250"/>
          <a:ext cx="272143" cy="312964"/>
        </a:xfrm>
        <a:prstGeom prst="flowChartOffpageConnector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3</xdr:col>
      <xdr:colOff>259773</xdr:colOff>
      <xdr:row>172</xdr:row>
      <xdr:rowOff>190500</xdr:rowOff>
    </xdr:from>
    <xdr:to>
      <xdr:col>3</xdr:col>
      <xdr:colOff>531916</xdr:colOff>
      <xdr:row>172</xdr:row>
      <xdr:rowOff>503464</xdr:rowOff>
    </xdr:to>
    <xdr:sp macro="" textlink="">
      <xdr:nvSpPr>
        <xdr:cNvPr id="36" name="Flowchart: Off-page Connector 35">
          <a:extLst>
            <a:ext uri="{FF2B5EF4-FFF2-40B4-BE49-F238E27FC236}">
              <a16:creationId xmlns:a16="http://schemas.microsoft.com/office/drawing/2014/main" xmlns="" id="{55566C0F-D6F1-4B07-B266-E5EF79FEF734}"/>
            </a:ext>
          </a:extLst>
        </xdr:cNvPr>
        <xdr:cNvSpPr/>
      </xdr:nvSpPr>
      <xdr:spPr>
        <a:xfrm>
          <a:off x="3855461" y="140708063"/>
          <a:ext cx="272143" cy="312964"/>
        </a:xfrm>
        <a:prstGeom prst="flowChartOffpageConnector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3</xdr:col>
      <xdr:colOff>259773</xdr:colOff>
      <xdr:row>180</xdr:row>
      <xdr:rowOff>190500</xdr:rowOff>
    </xdr:from>
    <xdr:to>
      <xdr:col>3</xdr:col>
      <xdr:colOff>531916</xdr:colOff>
      <xdr:row>180</xdr:row>
      <xdr:rowOff>503464</xdr:rowOff>
    </xdr:to>
    <xdr:sp macro="" textlink="">
      <xdr:nvSpPr>
        <xdr:cNvPr id="37" name="Flowchart: Off-page Connector 36">
          <a:extLst>
            <a:ext uri="{FF2B5EF4-FFF2-40B4-BE49-F238E27FC236}">
              <a16:creationId xmlns:a16="http://schemas.microsoft.com/office/drawing/2014/main" xmlns="" id="{CAE7C51B-573E-469B-ACD4-F1310E004A49}"/>
            </a:ext>
          </a:extLst>
        </xdr:cNvPr>
        <xdr:cNvSpPr/>
      </xdr:nvSpPr>
      <xdr:spPr>
        <a:xfrm>
          <a:off x="3855461" y="151066500"/>
          <a:ext cx="272143" cy="312964"/>
        </a:xfrm>
        <a:prstGeom prst="flowChartOffpageConnector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8</xdr:col>
      <xdr:colOff>333375</xdr:colOff>
      <xdr:row>22</xdr:row>
      <xdr:rowOff>226219</xdr:rowOff>
    </xdr:from>
    <xdr:to>
      <xdr:col>8</xdr:col>
      <xdr:colOff>605518</xdr:colOff>
      <xdr:row>22</xdr:row>
      <xdr:rowOff>539183</xdr:rowOff>
    </xdr:to>
    <xdr:sp macro="" textlink="">
      <xdr:nvSpPr>
        <xdr:cNvPr id="38" name="Flowchart: Off-page Connector 37">
          <a:extLst>
            <a:ext uri="{FF2B5EF4-FFF2-40B4-BE49-F238E27FC236}">
              <a16:creationId xmlns:a16="http://schemas.microsoft.com/office/drawing/2014/main" xmlns="" id="{91CA799B-E2AE-4072-81FB-D70DD30CAA03}"/>
            </a:ext>
          </a:extLst>
        </xdr:cNvPr>
        <xdr:cNvSpPr/>
      </xdr:nvSpPr>
      <xdr:spPr>
        <a:xfrm>
          <a:off x="8489156" y="20014407"/>
          <a:ext cx="272143" cy="312964"/>
        </a:xfrm>
        <a:prstGeom prst="flowChartOffpageConnector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10</xdr:col>
      <xdr:colOff>154781</xdr:colOff>
      <xdr:row>3</xdr:row>
      <xdr:rowOff>271462</xdr:rowOff>
    </xdr:from>
    <xdr:to>
      <xdr:col>10</xdr:col>
      <xdr:colOff>859631</xdr:colOff>
      <xdr:row>3</xdr:row>
      <xdr:rowOff>614362</xdr:rowOff>
    </xdr:to>
    <xdr:sp macro="" textlink="">
      <xdr:nvSpPr>
        <xdr:cNvPr id="3" name="Flowchart: Terminator 2">
          <a:extLst>
            <a:ext uri="{FF2B5EF4-FFF2-40B4-BE49-F238E27FC236}">
              <a16:creationId xmlns:a16="http://schemas.microsoft.com/office/drawing/2014/main" xmlns="" id="{04FF8595-8AC2-4E51-9411-AEB90C55BBD6}"/>
            </a:ext>
          </a:extLst>
        </xdr:cNvPr>
        <xdr:cNvSpPr/>
      </xdr:nvSpPr>
      <xdr:spPr>
        <a:xfrm>
          <a:off x="10144125" y="1283493"/>
          <a:ext cx="704850" cy="342900"/>
        </a:xfrm>
        <a:prstGeom prst="flowChartTerminator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10</xdr:col>
      <xdr:colOff>235743</xdr:colOff>
      <xdr:row>9</xdr:row>
      <xdr:rowOff>288132</xdr:rowOff>
    </xdr:from>
    <xdr:to>
      <xdr:col>10</xdr:col>
      <xdr:colOff>883443</xdr:colOff>
      <xdr:row>9</xdr:row>
      <xdr:rowOff>802482</xdr:rowOff>
    </xdr:to>
    <xdr:sp macro="" textlink="">
      <xdr:nvSpPr>
        <xdr:cNvPr id="42" name="Rectangle 41">
          <a:extLst>
            <a:ext uri="{FF2B5EF4-FFF2-40B4-BE49-F238E27FC236}">
              <a16:creationId xmlns:a16="http://schemas.microsoft.com/office/drawing/2014/main" xmlns="" id="{6F19C632-87C0-47F3-B622-088855C21C8D}"/>
            </a:ext>
          </a:extLst>
        </xdr:cNvPr>
        <xdr:cNvSpPr/>
      </xdr:nvSpPr>
      <xdr:spPr>
        <a:xfrm>
          <a:off x="10225087" y="8360570"/>
          <a:ext cx="647700" cy="5143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3</xdr:col>
      <xdr:colOff>197643</xdr:colOff>
      <xdr:row>17</xdr:row>
      <xdr:rowOff>269080</xdr:rowOff>
    </xdr:from>
    <xdr:to>
      <xdr:col>3</xdr:col>
      <xdr:colOff>847725</xdr:colOff>
      <xdr:row>17</xdr:row>
      <xdr:rowOff>785812</xdr:rowOff>
    </xdr:to>
    <xdr:sp macro="" textlink="">
      <xdr:nvSpPr>
        <xdr:cNvPr id="43" name="Rectangle 42">
          <a:extLst>
            <a:ext uri="{FF2B5EF4-FFF2-40B4-BE49-F238E27FC236}">
              <a16:creationId xmlns:a16="http://schemas.microsoft.com/office/drawing/2014/main" xmlns="" id="{9734E380-91B6-4587-8C74-B4C9FC53083A}"/>
            </a:ext>
          </a:extLst>
        </xdr:cNvPr>
        <xdr:cNvSpPr/>
      </xdr:nvSpPr>
      <xdr:spPr>
        <a:xfrm>
          <a:off x="3769518" y="14544674"/>
          <a:ext cx="650082" cy="516732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9</xdr:col>
      <xdr:colOff>204787</xdr:colOff>
      <xdr:row>19</xdr:row>
      <xdr:rowOff>395287</xdr:rowOff>
    </xdr:from>
    <xdr:to>
      <xdr:col>9</xdr:col>
      <xdr:colOff>854869</xdr:colOff>
      <xdr:row>19</xdr:row>
      <xdr:rowOff>912019</xdr:rowOff>
    </xdr:to>
    <xdr:sp macro="" textlink="">
      <xdr:nvSpPr>
        <xdr:cNvPr id="45" name="Rectangle 44">
          <a:extLst>
            <a:ext uri="{FF2B5EF4-FFF2-40B4-BE49-F238E27FC236}">
              <a16:creationId xmlns:a16="http://schemas.microsoft.com/office/drawing/2014/main" xmlns="" id="{B19BD627-A9EE-4E69-8236-4F7615609485}"/>
            </a:ext>
          </a:extLst>
        </xdr:cNvPr>
        <xdr:cNvSpPr/>
      </xdr:nvSpPr>
      <xdr:spPr>
        <a:xfrm>
          <a:off x="9277350" y="16956881"/>
          <a:ext cx="650082" cy="516732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9</xdr:col>
      <xdr:colOff>254791</xdr:colOff>
      <xdr:row>21</xdr:row>
      <xdr:rowOff>290513</xdr:rowOff>
    </xdr:from>
    <xdr:to>
      <xdr:col>9</xdr:col>
      <xdr:colOff>904873</xdr:colOff>
      <xdr:row>21</xdr:row>
      <xdr:rowOff>807245</xdr:rowOff>
    </xdr:to>
    <xdr:sp macro="" textlink="">
      <xdr:nvSpPr>
        <xdr:cNvPr id="49" name="Rectangle 48">
          <a:extLst>
            <a:ext uri="{FF2B5EF4-FFF2-40B4-BE49-F238E27FC236}">
              <a16:creationId xmlns:a16="http://schemas.microsoft.com/office/drawing/2014/main" xmlns="" id="{03C1D4AB-EA50-4FF2-B0CD-DA0EEC4F30F6}"/>
            </a:ext>
          </a:extLst>
        </xdr:cNvPr>
        <xdr:cNvSpPr/>
      </xdr:nvSpPr>
      <xdr:spPr>
        <a:xfrm>
          <a:off x="9327354" y="19138107"/>
          <a:ext cx="650082" cy="516732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3</xdr:col>
      <xdr:colOff>476251</xdr:colOff>
      <xdr:row>26</xdr:row>
      <xdr:rowOff>449036</xdr:rowOff>
    </xdr:from>
    <xdr:to>
      <xdr:col>8</xdr:col>
      <xdr:colOff>467915</xdr:colOff>
      <xdr:row>27</xdr:row>
      <xdr:rowOff>333375</xdr:rowOff>
    </xdr:to>
    <xdr:cxnSp macro="">
      <xdr:nvCxnSpPr>
        <xdr:cNvPr id="98" name="Connector: Elbow 97">
          <a:extLst>
            <a:ext uri="{FF2B5EF4-FFF2-40B4-BE49-F238E27FC236}">
              <a16:creationId xmlns:a16="http://schemas.microsoft.com/office/drawing/2014/main" xmlns="" id="{914C8C32-3975-44D5-8618-2A05608C30CD}"/>
            </a:ext>
          </a:extLst>
        </xdr:cNvPr>
        <xdr:cNvCxnSpPr>
          <a:stCxn id="258" idx="2"/>
        </xdr:cNvCxnSpPr>
      </xdr:nvCxnSpPr>
      <xdr:spPr>
        <a:xfrm rot="16200000" flipH="1">
          <a:off x="6078226" y="20588374"/>
          <a:ext cx="515370" cy="4575570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465535</xdr:colOff>
      <xdr:row>15</xdr:row>
      <xdr:rowOff>942976</xdr:rowOff>
    </xdr:from>
    <xdr:to>
      <xdr:col>9</xdr:col>
      <xdr:colOff>154782</xdr:colOff>
      <xdr:row>16</xdr:row>
      <xdr:rowOff>556021</xdr:rowOff>
    </xdr:to>
    <xdr:cxnSp macro="">
      <xdr:nvCxnSpPr>
        <xdr:cNvPr id="121" name="Connector: Elbow 120">
          <a:extLst>
            <a:ext uri="{FF2B5EF4-FFF2-40B4-BE49-F238E27FC236}">
              <a16:creationId xmlns:a16="http://schemas.microsoft.com/office/drawing/2014/main" xmlns="" id="{9D76772B-0029-4468-9F29-37DA55447F2C}"/>
            </a:ext>
          </a:extLst>
        </xdr:cNvPr>
        <xdr:cNvCxnSpPr>
          <a:stCxn id="141" idx="2"/>
          <a:endCxn id="144" idx="1"/>
        </xdr:cNvCxnSpPr>
      </xdr:nvCxnSpPr>
      <xdr:spPr>
        <a:xfrm rot="16200000" flipH="1">
          <a:off x="7171136" y="11632407"/>
          <a:ext cx="756045" cy="3356372"/>
        </a:xfrm>
        <a:prstGeom prst="bentConnector2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516732</xdr:colOff>
      <xdr:row>3</xdr:row>
      <xdr:rowOff>614361</xdr:rowOff>
    </xdr:from>
    <xdr:to>
      <xdr:col>10</xdr:col>
      <xdr:colOff>507207</xdr:colOff>
      <xdr:row>4</xdr:row>
      <xdr:rowOff>342900</xdr:rowOff>
    </xdr:to>
    <xdr:cxnSp macro="">
      <xdr:nvCxnSpPr>
        <xdr:cNvPr id="214" name="Connector: Elbow 213">
          <a:extLst>
            <a:ext uri="{FF2B5EF4-FFF2-40B4-BE49-F238E27FC236}">
              <a16:creationId xmlns:a16="http://schemas.microsoft.com/office/drawing/2014/main" xmlns="" id="{33D08561-A49E-4AA0-AACC-E5B98681DE96}"/>
            </a:ext>
          </a:extLst>
        </xdr:cNvPr>
        <xdr:cNvCxnSpPr>
          <a:stCxn id="3" idx="2"/>
        </xdr:cNvCxnSpPr>
      </xdr:nvCxnSpPr>
      <xdr:spPr>
        <a:xfrm rot="5400000">
          <a:off x="9607153" y="1608534"/>
          <a:ext cx="871539" cy="907256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430985</xdr:colOff>
      <xdr:row>8</xdr:row>
      <xdr:rowOff>145258</xdr:rowOff>
    </xdr:from>
    <xdr:to>
      <xdr:col>6</xdr:col>
      <xdr:colOff>892948</xdr:colOff>
      <xdr:row>8</xdr:row>
      <xdr:rowOff>466726</xdr:rowOff>
    </xdr:to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xmlns="" id="{01DAD343-BE52-4E76-B3AB-CB2DD69E83CA}"/>
            </a:ext>
          </a:extLst>
        </xdr:cNvPr>
        <xdr:cNvSpPr txBox="1"/>
      </xdr:nvSpPr>
      <xdr:spPr>
        <a:xfrm>
          <a:off x="6753204" y="7074696"/>
          <a:ext cx="461963" cy="3214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d-ID" sz="1000"/>
            <a:t>tidak</a:t>
          </a:r>
        </a:p>
      </xdr:txBody>
    </xdr:sp>
    <xdr:clientData/>
  </xdr:twoCellAnchor>
  <xdr:twoCellAnchor>
    <xdr:from>
      <xdr:col>8</xdr:col>
      <xdr:colOff>476250</xdr:colOff>
      <xdr:row>21</xdr:row>
      <xdr:rowOff>988219</xdr:rowOff>
    </xdr:from>
    <xdr:to>
      <xdr:col>8</xdr:col>
      <xdr:colOff>481353</xdr:colOff>
      <xdr:row>22</xdr:row>
      <xdr:rowOff>214313</xdr:rowOff>
    </xdr:to>
    <xdr:cxnSp macro="">
      <xdr:nvCxnSpPr>
        <xdr:cNvPr id="235" name="Straight Arrow Connector 234">
          <a:extLst>
            <a:ext uri="{FF2B5EF4-FFF2-40B4-BE49-F238E27FC236}">
              <a16:creationId xmlns:a16="http://schemas.microsoft.com/office/drawing/2014/main" xmlns="" id="{4BA17965-CCFC-41CD-90D6-B9A91605527C}"/>
            </a:ext>
          </a:extLst>
        </xdr:cNvPr>
        <xdr:cNvCxnSpPr/>
      </xdr:nvCxnSpPr>
      <xdr:spPr>
        <a:xfrm>
          <a:off x="8632031" y="19835813"/>
          <a:ext cx="5103" cy="36909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238125</xdr:colOff>
      <xdr:row>4</xdr:row>
      <xdr:rowOff>345282</xdr:rowOff>
    </xdr:from>
    <xdr:to>
      <xdr:col>9</xdr:col>
      <xdr:colOff>797718</xdr:colOff>
      <xdr:row>4</xdr:row>
      <xdr:rowOff>857250</xdr:rowOff>
    </xdr:to>
    <xdr:sp macro="" textlink="">
      <xdr:nvSpPr>
        <xdr:cNvPr id="239" name="Flowchart: Decision 238"/>
        <xdr:cNvSpPr/>
      </xdr:nvSpPr>
      <xdr:spPr>
        <a:xfrm>
          <a:off x="9310688" y="2500313"/>
          <a:ext cx="559593" cy="511968"/>
        </a:xfrm>
        <a:prstGeom prst="flowChartDecision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214314</xdr:colOff>
      <xdr:row>5</xdr:row>
      <xdr:rowOff>345280</xdr:rowOff>
    </xdr:from>
    <xdr:to>
      <xdr:col>8</xdr:col>
      <xdr:colOff>773907</xdr:colOff>
      <xdr:row>5</xdr:row>
      <xdr:rowOff>857248</xdr:rowOff>
    </xdr:to>
    <xdr:sp macro="" textlink="">
      <xdr:nvSpPr>
        <xdr:cNvPr id="135" name="Flowchart: Decision 134"/>
        <xdr:cNvSpPr/>
      </xdr:nvSpPr>
      <xdr:spPr>
        <a:xfrm>
          <a:off x="8370095" y="3643311"/>
          <a:ext cx="559593" cy="511968"/>
        </a:xfrm>
        <a:prstGeom prst="flowChartDecision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214312</xdr:colOff>
      <xdr:row>6</xdr:row>
      <xdr:rowOff>357187</xdr:rowOff>
    </xdr:from>
    <xdr:to>
      <xdr:col>7</xdr:col>
      <xdr:colOff>773905</xdr:colOff>
      <xdr:row>6</xdr:row>
      <xdr:rowOff>869155</xdr:rowOff>
    </xdr:to>
    <xdr:sp macro="" textlink="">
      <xdr:nvSpPr>
        <xdr:cNvPr id="136" name="Flowchart: Decision 135"/>
        <xdr:cNvSpPr/>
      </xdr:nvSpPr>
      <xdr:spPr>
        <a:xfrm>
          <a:off x="7453312" y="4798218"/>
          <a:ext cx="559593" cy="511968"/>
        </a:xfrm>
        <a:prstGeom prst="flowChartDecision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119061</xdr:colOff>
      <xdr:row>18</xdr:row>
      <xdr:rowOff>333376</xdr:rowOff>
    </xdr:from>
    <xdr:to>
      <xdr:col>5</xdr:col>
      <xdr:colOff>769143</xdr:colOff>
      <xdr:row>18</xdr:row>
      <xdr:rowOff>850108</xdr:rowOff>
    </xdr:to>
    <xdr:sp macro="" textlink="">
      <xdr:nvSpPr>
        <xdr:cNvPr id="140" name="Rectangle 139">
          <a:extLst>
            <a:ext uri="{FF2B5EF4-FFF2-40B4-BE49-F238E27FC236}">
              <a16:creationId xmlns:a16="http://schemas.microsoft.com/office/drawing/2014/main" xmlns="" id="{9734E380-91B6-4587-8C74-B4C9FC53083A}"/>
            </a:ext>
          </a:extLst>
        </xdr:cNvPr>
        <xdr:cNvSpPr/>
      </xdr:nvSpPr>
      <xdr:spPr>
        <a:xfrm>
          <a:off x="5524499" y="15751970"/>
          <a:ext cx="650082" cy="516732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5</xdr:col>
      <xdr:colOff>140493</xdr:colOff>
      <xdr:row>15</xdr:row>
      <xdr:rowOff>426245</xdr:rowOff>
    </xdr:from>
    <xdr:to>
      <xdr:col>5</xdr:col>
      <xdr:colOff>790575</xdr:colOff>
      <xdr:row>15</xdr:row>
      <xdr:rowOff>942977</xdr:rowOff>
    </xdr:to>
    <xdr:sp macro="" textlink="">
      <xdr:nvSpPr>
        <xdr:cNvPr id="141" name="Rectangle 140">
          <a:extLst>
            <a:ext uri="{FF2B5EF4-FFF2-40B4-BE49-F238E27FC236}">
              <a16:creationId xmlns:a16="http://schemas.microsoft.com/office/drawing/2014/main" xmlns="" id="{9734E380-91B6-4587-8C74-B4C9FC53083A}"/>
            </a:ext>
          </a:extLst>
        </xdr:cNvPr>
        <xdr:cNvSpPr/>
      </xdr:nvSpPr>
      <xdr:spPr>
        <a:xfrm>
          <a:off x="5545931" y="12415839"/>
          <a:ext cx="650082" cy="516732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9</xdr:col>
      <xdr:colOff>154781</xdr:colOff>
      <xdr:row>16</xdr:row>
      <xdr:rowOff>297656</xdr:rowOff>
    </xdr:from>
    <xdr:to>
      <xdr:col>9</xdr:col>
      <xdr:colOff>804863</xdr:colOff>
      <xdr:row>16</xdr:row>
      <xdr:rowOff>814388</xdr:rowOff>
    </xdr:to>
    <xdr:sp macro="" textlink="">
      <xdr:nvSpPr>
        <xdr:cNvPr id="144" name="Rectangle 143">
          <a:extLst>
            <a:ext uri="{FF2B5EF4-FFF2-40B4-BE49-F238E27FC236}">
              <a16:creationId xmlns:a16="http://schemas.microsoft.com/office/drawing/2014/main" xmlns="" id="{9734E380-91B6-4587-8C74-B4C9FC53083A}"/>
            </a:ext>
          </a:extLst>
        </xdr:cNvPr>
        <xdr:cNvSpPr/>
      </xdr:nvSpPr>
      <xdr:spPr>
        <a:xfrm>
          <a:off x="9227344" y="13430250"/>
          <a:ext cx="650082" cy="516732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5</xdr:col>
      <xdr:colOff>461961</xdr:colOff>
      <xdr:row>14</xdr:row>
      <xdr:rowOff>514690</xdr:rowOff>
    </xdr:from>
    <xdr:to>
      <xdr:col>5</xdr:col>
      <xdr:colOff>465534</xdr:colOff>
      <xdr:row>15</xdr:row>
      <xdr:rowOff>426245</xdr:rowOff>
    </xdr:to>
    <xdr:cxnSp macro="">
      <xdr:nvCxnSpPr>
        <xdr:cNvPr id="272" name="Straight Arrow Connector 271"/>
        <xdr:cNvCxnSpPr>
          <a:stCxn id="242" idx="2"/>
          <a:endCxn id="141" idx="0"/>
        </xdr:cNvCxnSpPr>
      </xdr:nvCxnSpPr>
      <xdr:spPr>
        <a:xfrm>
          <a:off x="5867399" y="11873253"/>
          <a:ext cx="3573" cy="542586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214313</xdr:colOff>
      <xdr:row>20</xdr:row>
      <xdr:rowOff>261937</xdr:rowOff>
    </xdr:from>
    <xdr:to>
      <xdr:col>10</xdr:col>
      <xdr:colOff>864395</xdr:colOff>
      <xdr:row>20</xdr:row>
      <xdr:rowOff>778669</xdr:rowOff>
    </xdr:to>
    <xdr:sp macro="" textlink="">
      <xdr:nvSpPr>
        <xdr:cNvPr id="173" name="Rectangle 172">
          <a:extLst>
            <a:ext uri="{FF2B5EF4-FFF2-40B4-BE49-F238E27FC236}">
              <a16:creationId xmlns:a16="http://schemas.microsoft.com/office/drawing/2014/main" xmlns="" id="{B19BD627-A9EE-4E69-8236-4F7615609485}"/>
            </a:ext>
          </a:extLst>
        </xdr:cNvPr>
        <xdr:cNvSpPr/>
      </xdr:nvSpPr>
      <xdr:spPr>
        <a:xfrm>
          <a:off x="10203657" y="17966531"/>
          <a:ext cx="650082" cy="516732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3</xdr:col>
      <xdr:colOff>847725</xdr:colOff>
      <xdr:row>16</xdr:row>
      <xdr:rowOff>814389</xdr:rowOff>
    </xdr:from>
    <xdr:to>
      <xdr:col>9</xdr:col>
      <xdr:colOff>479822</xdr:colOff>
      <xdr:row>17</xdr:row>
      <xdr:rowOff>527447</xdr:rowOff>
    </xdr:to>
    <xdr:cxnSp macro="">
      <xdr:nvCxnSpPr>
        <xdr:cNvPr id="81" name="Elbow Connector 80"/>
        <xdr:cNvCxnSpPr>
          <a:stCxn id="144" idx="2"/>
          <a:endCxn id="43" idx="3"/>
        </xdr:cNvCxnSpPr>
      </xdr:nvCxnSpPr>
      <xdr:spPr>
        <a:xfrm rot="5400000">
          <a:off x="6557964" y="11808619"/>
          <a:ext cx="856058" cy="5132785"/>
        </a:xfrm>
        <a:prstGeom prst="bentConnector2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522684</xdr:colOff>
      <xdr:row>17</xdr:row>
      <xdr:rowOff>785812</xdr:rowOff>
    </xdr:from>
    <xdr:to>
      <xdr:col>5</xdr:col>
      <xdr:colOff>119061</xdr:colOff>
      <xdr:row>18</xdr:row>
      <xdr:rowOff>591742</xdr:rowOff>
    </xdr:to>
    <xdr:cxnSp macro="">
      <xdr:nvCxnSpPr>
        <xdr:cNvPr id="89" name="Elbow Connector 88"/>
        <xdr:cNvCxnSpPr>
          <a:stCxn id="43" idx="2"/>
          <a:endCxn id="140" idx="1"/>
        </xdr:cNvCxnSpPr>
      </xdr:nvCxnSpPr>
      <xdr:spPr>
        <a:xfrm rot="16200000" flipH="1">
          <a:off x="4335064" y="14820901"/>
          <a:ext cx="948930" cy="1429940"/>
        </a:xfrm>
        <a:prstGeom prst="bentConnector2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769143</xdr:colOff>
      <xdr:row>18</xdr:row>
      <xdr:rowOff>591742</xdr:rowOff>
    </xdr:from>
    <xdr:to>
      <xdr:col>9</xdr:col>
      <xdr:colOff>204787</xdr:colOff>
      <xdr:row>19</xdr:row>
      <xdr:rowOff>653653</xdr:rowOff>
    </xdr:to>
    <xdr:cxnSp macro="">
      <xdr:nvCxnSpPr>
        <xdr:cNvPr id="93" name="Elbow Connector 92"/>
        <xdr:cNvCxnSpPr>
          <a:stCxn id="140" idx="3"/>
          <a:endCxn id="45" idx="1"/>
        </xdr:cNvCxnSpPr>
      </xdr:nvCxnSpPr>
      <xdr:spPr>
        <a:xfrm>
          <a:off x="6174581" y="16010336"/>
          <a:ext cx="3102769" cy="1204911"/>
        </a:xfrm>
        <a:prstGeom prst="bentConnector3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854869</xdr:colOff>
      <xdr:row>19</xdr:row>
      <xdr:rowOff>653653</xdr:rowOff>
    </xdr:from>
    <xdr:to>
      <xdr:col>10</xdr:col>
      <xdr:colOff>539354</xdr:colOff>
      <xdr:row>20</xdr:row>
      <xdr:rowOff>261937</xdr:rowOff>
    </xdr:to>
    <xdr:cxnSp macro="">
      <xdr:nvCxnSpPr>
        <xdr:cNvPr id="101" name="Elbow Connector 100"/>
        <xdr:cNvCxnSpPr>
          <a:stCxn id="45" idx="3"/>
          <a:endCxn id="173" idx="0"/>
        </xdr:cNvCxnSpPr>
      </xdr:nvCxnSpPr>
      <xdr:spPr>
        <a:xfrm>
          <a:off x="9927432" y="17215247"/>
          <a:ext cx="601266" cy="751284"/>
        </a:xfrm>
        <a:prstGeom prst="bentConnector2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579832</xdr:colOff>
      <xdr:row>20</xdr:row>
      <xdr:rowOff>778670</xdr:rowOff>
    </xdr:from>
    <xdr:to>
      <xdr:col>10</xdr:col>
      <xdr:colOff>539354</xdr:colOff>
      <xdr:row>21</xdr:row>
      <xdr:rowOff>290514</xdr:rowOff>
    </xdr:to>
    <xdr:cxnSp macro="">
      <xdr:nvCxnSpPr>
        <xdr:cNvPr id="107" name="Elbow Connector 106"/>
        <xdr:cNvCxnSpPr>
          <a:stCxn id="173" idx="2"/>
          <a:endCxn id="49" idx="0"/>
        </xdr:cNvCxnSpPr>
      </xdr:nvCxnSpPr>
      <xdr:spPr>
        <a:xfrm rot="5400000">
          <a:off x="9763125" y="18372534"/>
          <a:ext cx="654844" cy="876303"/>
        </a:xfrm>
        <a:prstGeom prst="bentConnector3">
          <a:avLst>
            <a:gd name="adj1" fmla="val 50000"/>
          </a:avLst>
        </a:prstGeom>
        <a:ln w="95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476250</xdr:colOff>
      <xdr:row>21</xdr:row>
      <xdr:rowOff>807245</xdr:rowOff>
    </xdr:from>
    <xdr:to>
      <xdr:col>9</xdr:col>
      <xdr:colOff>579832</xdr:colOff>
      <xdr:row>21</xdr:row>
      <xdr:rowOff>988219</xdr:rowOff>
    </xdr:to>
    <xdr:cxnSp macro="">
      <xdr:nvCxnSpPr>
        <xdr:cNvPr id="120" name="Elbow Connector 119"/>
        <xdr:cNvCxnSpPr>
          <a:stCxn id="49" idx="2"/>
        </xdr:cNvCxnSpPr>
      </xdr:nvCxnSpPr>
      <xdr:spPr>
        <a:xfrm rot="5400000">
          <a:off x="9051726" y="19235144"/>
          <a:ext cx="180974" cy="1020364"/>
        </a:xfrm>
        <a:prstGeom prst="bentConnector2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119063</xdr:colOff>
      <xdr:row>28</xdr:row>
      <xdr:rowOff>392906</xdr:rowOff>
    </xdr:from>
    <xdr:to>
      <xdr:col>4</xdr:col>
      <xdr:colOff>904875</xdr:colOff>
      <xdr:row>28</xdr:row>
      <xdr:rowOff>797719</xdr:rowOff>
    </xdr:to>
    <xdr:sp macro="" textlink="">
      <xdr:nvSpPr>
        <xdr:cNvPr id="124" name="Oval 123"/>
        <xdr:cNvSpPr/>
      </xdr:nvSpPr>
      <xdr:spPr>
        <a:xfrm>
          <a:off x="4607719" y="24336375"/>
          <a:ext cx="785812" cy="404813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47625</xdr:colOff>
      <xdr:row>29</xdr:row>
      <xdr:rowOff>309563</xdr:rowOff>
    </xdr:from>
    <xdr:to>
      <xdr:col>9</xdr:col>
      <xdr:colOff>833437</xdr:colOff>
      <xdr:row>29</xdr:row>
      <xdr:rowOff>714376</xdr:rowOff>
    </xdr:to>
    <xdr:sp macro="" textlink="">
      <xdr:nvSpPr>
        <xdr:cNvPr id="221" name="Oval 220"/>
        <xdr:cNvSpPr/>
      </xdr:nvSpPr>
      <xdr:spPr>
        <a:xfrm>
          <a:off x="9120188" y="25396032"/>
          <a:ext cx="785812" cy="404813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511970</xdr:colOff>
      <xdr:row>27</xdr:row>
      <xdr:rowOff>850107</xdr:rowOff>
    </xdr:from>
    <xdr:to>
      <xdr:col>8</xdr:col>
      <xdr:colOff>467916</xdr:colOff>
      <xdr:row>28</xdr:row>
      <xdr:rowOff>392906</xdr:rowOff>
    </xdr:to>
    <xdr:cxnSp macro="">
      <xdr:nvCxnSpPr>
        <xdr:cNvPr id="128" name="Elbow Connector 127"/>
        <xdr:cNvCxnSpPr>
          <a:endCxn id="124" idx="0"/>
        </xdr:cNvCxnSpPr>
      </xdr:nvCxnSpPr>
      <xdr:spPr>
        <a:xfrm rot="5400000">
          <a:off x="6469262" y="22181940"/>
          <a:ext cx="685799" cy="3623071"/>
        </a:xfrm>
        <a:prstGeom prst="bentConnector3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190501</xdr:colOff>
      <xdr:row>27</xdr:row>
      <xdr:rowOff>345281</xdr:rowOff>
    </xdr:from>
    <xdr:to>
      <xdr:col>8</xdr:col>
      <xdr:colOff>750095</xdr:colOff>
      <xdr:row>27</xdr:row>
      <xdr:rowOff>833437</xdr:rowOff>
    </xdr:to>
    <xdr:sp macro="" textlink="">
      <xdr:nvSpPr>
        <xdr:cNvPr id="129" name="Flowchart: Decision 128"/>
        <xdr:cNvSpPr/>
      </xdr:nvSpPr>
      <xdr:spPr>
        <a:xfrm>
          <a:off x="8346282" y="23145750"/>
          <a:ext cx="559594" cy="488156"/>
        </a:xfrm>
        <a:prstGeom prst="flowChartDecision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750095</xdr:colOff>
      <xdr:row>27</xdr:row>
      <xdr:rowOff>589359</xdr:rowOff>
    </xdr:from>
    <xdr:to>
      <xdr:col>9</xdr:col>
      <xdr:colOff>440531</xdr:colOff>
      <xdr:row>29</xdr:row>
      <xdr:rowOff>309563</xdr:rowOff>
    </xdr:to>
    <xdr:cxnSp macro="">
      <xdr:nvCxnSpPr>
        <xdr:cNvPr id="131" name="Elbow Connector 130"/>
        <xdr:cNvCxnSpPr>
          <a:stCxn id="129" idx="3"/>
          <a:endCxn id="221" idx="0"/>
        </xdr:cNvCxnSpPr>
      </xdr:nvCxnSpPr>
      <xdr:spPr>
        <a:xfrm>
          <a:off x="8905876" y="23389828"/>
          <a:ext cx="607218" cy="2006204"/>
        </a:xfrm>
        <a:prstGeom prst="bentConnector2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202406</xdr:colOff>
      <xdr:row>7</xdr:row>
      <xdr:rowOff>404812</xdr:rowOff>
    </xdr:from>
    <xdr:to>
      <xdr:col>6</xdr:col>
      <xdr:colOff>761999</xdr:colOff>
      <xdr:row>7</xdr:row>
      <xdr:rowOff>916780</xdr:rowOff>
    </xdr:to>
    <xdr:sp macro="" textlink="">
      <xdr:nvSpPr>
        <xdr:cNvPr id="288" name="Flowchart: Decision 287"/>
        <xdr:cNvSpPr/>
      </xdr:nvSpPr>
      <xdr:spPr>
        <a:xfrm>
          <a:off x="6524625" y="5988843"/>
          <a:ext cx="559593" cy="511968"/>
        </a:xfrm>
        <a:prstGeom prst="flowChartDecision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482203</xdr:colOff>
      <xdr:row>6</xdr:row>
      <xdr:rowOff>613170</xdr:rowOff>
    </xdr:from>
    <xdr:to>
      <xdr:col>7</xdr:col>
      <xdr:colOff>214312</xdr:colOff>
      <xdr:row>7</xdr:row>
      <xdr:rowOff>404811</xdr:rowOff>
    </xdr:to>
    <xdr:cxnSp macro="">
      <xdr:nvCxnSpPr>
        <xdr:cNvPr id="138" name="Elbow Connector 137"/>
        <xdr:cNvCxnSpPr>
          <a:stCxn id="136" idx="1"/>
          <a:endCxn id="288" idx="0"/>
        </xdr:cNvCxnSpPr>
      </xdr:nvCxnSpPr>
      <xdr:spPr>
        <a:xfrm rot="10800000" flipV="1">
          <a:off x="6804422" y="5054201"/>
          <a:ext cx="648890" cy="934641"/>
        </a:xfrm>
        <a:prstGeom prst="bentConnector2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83344</xdr:colOff>
      <xdr:row>8</xdr:row>
      <xdr:rowOff>345281</xdr:rowOff>
    </xdr:from>
    <xdr:to>
      <xdr:col>4</xdr:col>
      <xdr:colOff>642937</xdr:colOff>
      <xdr:row>8</xdr:row>
      <xdr:rowOff>857249</xdr:rowOff>
    </xdr:to>
    <xdr:sp macro="" textlink="">
      <xdr:nvSpPr>
        <xdr:cNvPr id="290" name="Flowchart: Decision 289"/>
        <xdr:cNvSpPr/>
      </xdr:nvSpPr>
      <xdr:spPr>
        <a:xfrm>
          <a:off x="4572000" y="7274719"/>
          <a:ext cx="559593" cy="511968"/>
        </a:xfrm>
        <a:prstGeom prst="flowChartDecision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363141</xdr:colOff>
      <xdr:row>7</xdr:row>
      <xdr:rowOff>660796</xdr:rowOff>
    </xdr:from>
    <xdr:to>
      <xdr:col>6</xdr:col>
      <xdr:colOff>202406</xdr:colOff>
      <xdr:row>8</xdr:row>
      <xdr:rowOff>345281</xdr:rowOff>
    </xdr:to>
    <xdr:cxnSp macro="">
      <xdr:nvCxnSpPr>
        <xdr:cNvPr id="142" name="Elbow Connector 141"/>
        <xdr:cNvCxnSpPr>
          <a:stCxn id="288" idx="1"/>
          <a:endCxn id="290" idx="0"/>
        </xdr:cNvCxnSpPr>
      </xdr:nvCxnSpPr>
      <xdr:spPr>
        <a:xfrm rot="10800000" flipV="1">
          <a:off x="4851797" y="6244827"/>
          <a:ext cx="1672828" cy="1029892"/>
        </a:xfrm>
        <a:prstGeom prst="bentConnector2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881069</xdr:colOff>
      <xdr:row>7</xdr:row>
      <xdr:rowOff>1333501</xdr:rowOff>
    </xdr:from>
    <xdr:to>
      <xdr:col>4</xdr:col>
      <xdr:colOff>297663</xdr:colOff>
      <xdr:row>8</xdr:row>
      <xdr:rowOff>209550</xdr:rowOff>
    </xdr:to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xmlns="" id="{176D8659-F4E7-464E-AB6D-A56958B3686D}"/>
            </a:ext>
          </a:extLst>
        </xdr:cNvPr>
        <xdr:cNvSpPr txBox="1"/>
      </xdr:nvSpPr>
      <xdr:spPr>
        <a:xfrm>
          <a:off x="4452944" y="6917532"/>
          <a:ext cx="333375" cy="22145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d-ID" sz="1000"/>
            <a:t>ya</a:t>
          </a:r>
        </a:p>
      </xdr:txBody>
    </xdr:sp>
    <xdr:clientData/>
  </xdr:twoCellAnchor>
  <xdr:twoCellAnchor>
    <xdr:from>
      <xdr:col>4</xdr:col>
      <xdr:colOff>363142</xdr:colOff>
      <xdr:row>8</xdr:row>
      <xdr:rowOff>857248</xdr:rowOff>
    </xdr:from>
    <xdr:to>
      <xdr:col>10</xdr:col>
      <xdr:colOff>559594</xdr:colOff>
      <xdr:row>9</xdr:row>
      <xdr:rowOff>288131</xdr:rowOff>
    </xdr:to>
    <xdr:cxnSp macro="">
      <xdr:nvCxnSpPr>
        <xdr:cNvPr id="146" name="Elbow Connector 145"/>
        <xdr:cNvCxnSpPr>
          <a:stCxn id="290" idx="2"/>
          <a:endCxn id="42" idx="0"/>
        </xdr:cNvCxnSpPr>
      </xdr:nvCxnSpPr>
      <xdr:spPr>
        <a:xfrm rot="16200000" flipH="1">
          <a:off x="7413426" y="5225058"/>
          <a:ext cx="573883" cy="5697140"/>
        </a:xfrm>
        <a:prstGeom prst="bentConnector3">
          <a:avLst>
            <a:gd name="adj1" fmla="val 62448"/>
          </a:avLst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642937</xdr:colOff>
      <xdr:row>7</xdr:row>
      <xdr:rowOff>916780</xdr:rowOff>
    </xdr:from>
    <xdr:to>
      <xdr:col>6</xdr:col>
      <xdr:colOff>482203</xdr:colOff>
      <xdr:row>8</xdr:row>
      <xdr:rowOff>601265</xdr:rowOff>
    </xdr:to>
    <xdr:cxnSp macro="">
      <xdr:nvCxnSpPr>
        <xdr:cNvPr id="154" name="Elbow Connector 153"/>
        <xdr:cNvCxnSpPr>
          <a:stCxn id="290" idx="3"/>
          <a:endCxn id="288" idx="2"/>
        </xdr:cNvCxnSpPr>
      </xdr:nvCxnSpPr>
      <xdr:spPr>
        <a:xfrm flipV="1">
          <a:off x="5131593" y="6500811"/>
          <a:ext cx="1672829" cy="1029892"/>
        </a:xfrm>
        <a:prstGeom prst="bentConnector2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750094</xdr:colOff>
      <xdr:row>6</xdr:row>
      <xdr:rowOff>869155</xdr:rowOff>
    </xdr:from>
    <xdr:to>
      <xdr:col>7</xdr:col>
      <xdr:colOff>494109</xdr:colOff>
      <xdr:row>7</xdr:row>
      <xdr:rowOff>660799</xdr:rowOff>
    </xdr:to>
    <xdr:cxnSp macro="">
      <xdr:nvCxnSpPr>
        <xdr:cNvPr id="292" name="Elbow Connector 291"/>
        <xdr:cNvCxnSpPr>
          <a:endCxn id="136" idx="2"/>
        </xdr:cNvCxnSpPr>
      </xdr:nvCxnSpPr>
      <xdr:spPr>
        <a:xfrm rot="5400000" flipH="1" flipV="1">
          <a:off x="6935389" y="5447110"/>
          <a:ext cx="934644" cy="660796"/>
        </a:xfrm>
        <a:prstGeom prst="bentConnector3">
          <a:avLst>
            <a:gd name="adj1" fmla="val 319"/>
          </a:avLst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65488</xdr:colOff>
      <xdr:row>6</xdr:row>
      <xdr:rowOff>898922</xdr:rowOff>
    </xdr:from>
    <xdr:to>
      <xdr:col>6</xdr:col>
      <xdr:colOff>398863</xdr:colOff>
      <xdr:row>6</xdr:row>
      <xdr:rowOff>1120378</xdr:rowOff>
    </xdr:to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xmlns="" id="{176D8659-F4E7-464E-AB6D-A56958B3686D}"/>
            </a:ext>
          </a:extLst>
        </xdr:cNvPr>
        <xdr:cNvSpPr txBox="1"/>
      </xdr:nvSpPr>
      <xdr:spPr>
        <a:xfrm>
          <a:off x="6387707" y="5339953"/>
          <a:ext cx="333375" cy="22145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d-ID" sz="1000"/>
            <a:t>ya</a:t>
          </a:r>
        </a:p>
      </xdr:txBody>
    </xdr:sp>
    <xdr:clientData/>
  </xdr:twoCellAnchor>
  <xdr:twoCellAnchor>
    <xdr:from>
      <xdr:col>7</xdr:col>
      <xdr:colOff>488156</xdr:colOff>
      <xdr:row>7</xdr:row>
      <xdr:rowOff>35719</xdr:rowOff>
    </xdr:from>
    <xdr:to>
      <xdr:col>8</xdr:col>
      <xdr:colOff>33338</xdr:colOff>
      <xdr:row>7</xdr:row>
      <xdr:rowOff>357187</xdr:rowOff>
    </xdr:to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xmlns="" id="{01DAD343-BE52-4E76-B3AB-CB2DD69E83CA}"/>
            </a:ext>
          </a:extLst>
        </xdr:cNvPr>
        <xdr:cNvSpPr txBox="1"/>
      </xdr:nvSpPr>
      <xdr:spPr>
        <a:xfrm>
          <a:off x="7727156" y="5619750"/>
          <a:ext cx="461963" cy="3214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d-ID" sz="1000"/>
            <a:t>tidak</a:t>
          </a:r>
        </a:p>
      </xdr:txBody>
    </xdr:sp>
    <xdr:clientData/>
  </xdr:twoCellAnchor>
  <xdr:twoCellAnchor>
    <xdr:from>
      <xdr:col>7</xdr:col>
      <xdr:colOff>773905</xdr:colOff>
      <xdr:row>5</xdr:row>
      <xdr:rowOff>857248</xdr:rowOff>
    </xdr:from>
    <xdr:to>
      <xdr:col>8</xdr:col>
      <xdr:colOff>494111</xdr:colOff>
      <xdr:row>6</xdr:row>
      <xdr:rowOff>613171</xdr:rowOff>
    </xdr:to>
    <xdr:cxnSp macro="">
      <xdr:nvCxnSpPr>
        <xdr:cNvPr id="302" name="Elbow Connector 301"/>
        <xdr:cNvCxnSpPr>
          <a:stCxn id="136" idx="3"/>
          <a:endCxn id="135" idx="2"/>
        </xdr:cNvCxnSpPr>
      </xdr:nvCxnSpPr>
      <xdr:spPr>
        <a:xfrm flipV="1">
          <a:off x="8012905" y="4155279"/>
          <a:ext cx="636987" cy="898923"/>
        </a:xfrm>
        <a:prstGeom prst="bentConnector2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494110</xdr:colOff>
      <xdr:row>5</xdr:row>
      <xdr:rowOff>601264</xdr:rowOff>
    </xdr:from>
    <xdr:to>
      <xdr:col>8</xdr:col>
      <xdr:colOff>214315</xdr:colOff>
      <xdr:row>6</xdr:row>
      <xdr:rowOff>357187</xdr:rowOff>
    </xdr:to>
    <xdr:cxnSp macro="">
      <xdr:nvCxnSpPr>
        <xdr:cNvPr id="306" name="Elbow Connector 305"/>
        <xdr:cNvCxnSpPr>
          <a:stCxn id="136" idx="0"/>
          <a:endCxn id="135" idx="1"/>
        </xdr:cNvCxnSpPr>
      </xdr:nvCxnSpPr>
      <xdr:spPr>
        <a:xfrm rot="5400000" flipH="1" flipV="1">
          <a:off x="7602141" y="4030264"/>
          <a:ext cx="898923" cy="636986"/>
        </a:xfrm>
        <a:prstGeom prst="bentConnector2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202407</xdr:colOff>
      <xdr:row>5</xdr:row>
      <xdr:rowOff>702469</xdr:rowOff>
    </xdr:from>
    <xdr:to>
      <xdr:col>7</xdr:col>
      <xdr:colOff>535782</xdr:colOff>
      <xdr:row>5</xdr:row>
      <xdr:rowOff>923925</xdr:rowOff>
    </xdr:to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xmlns="" id="{176D8659-F4E7-464E-AB6D-A56958B3686D}"/>
            </a:ext>
          </a:extLst>
        </xdr:cNvPr>
        <xdr:cNvSpPr txBox="1"/>
      </xdr:nvSpPr>
      <xdr:spPr>
        <a:xfrm>
          <a:off x="7441407" y="4000500"/>
          <a:ext cx="333375" cy="22145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d-ID" sz="1000"/>
            <a:t>ya</a:t>
          </a:r>
        </a:p>
      </xdr:txBody>
    </xdr:sp>
    <xdr:clientData/>
  </xdr:twoCellAnchor>
  <xdr:twoCellAnchor>
    <xdr:from>
      <xdr:col>8</xdr:col>
      <xdr:colOff>535782</xdr:colOff>
      <xdr:row>6</xdr:row>
      <xdr:rowOff>238125</xdr:rowOff>
    </xdr:from>
    <xdr:to>
      <xdr:col>9</xdr:col>
      <xdr:colOff>80963</xdr:colOff>
      <xdr:row>6</xdr:row>
      <xdr:rowOff>559593</xdr:rowOff>
    </xdr:to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xmlns="" id="{01DAD343-BE52-4E76-B3AB-CB2DD69E83CA}"/>
            </a:ext>
          </a:extLst>
        </xdr:cNvPr>
        <xdr:cNvSpPr txBox="1"/>
      </xdr:nvSpPr>
      <xdr:spPr>
        <a:xfrm>
          <a:off x="8691563" y="4679156"/>
          <a:ext cx="461963" cy="3214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d-ID" sz="1000"/>
            <a:t>tidak</a:t>
          </a:r>
        </a:p>
      </xdr:txBody>
    </xdr:sp>
    <xdr:clientData/>
  </xdr:twoCellAnchor>
  <xdr:twoCellAnchor>
    <xdr:from>
      <xdr:col>8</xdr:col>
      <xdr:colOff>494111</xdr:colOff>
      <xdr:row>4</xdr:row>
      <xdr:rowOff>601266</xdr:rowOff>
    </xdr:from>
    <xdr:to>
      <xdr:col>9</xdr:col>
      <xdr:colOff>238125</xdr:colOff>
      <xdr:row>5</xdr:row>
      <xdr:rowOff>345280</xdr:rowOff>
    </xdr:to>
    <xdr:cxnSp macro="">
      <xdr:nvCxnSpPr>
        <xdr:cNvPr id="313" name="Elbow Connector 312"/>
        <xdr:cNvCxnSpPr>
          <a:stCxn id="239" idx="1"/>
          <a:endCxn id="135" idx="0"/>
        </xdr:cNvCxnSpPr>
      </xdr:nvCxnSpPr>
      <xdr:spPr>
        <a:xfrm rot="10800000" flipV="1">
          <a:off x="8649892" y="2756297"/>
          <a:ext cx="660796" cy="887014"/>
        </a:xfrm>
        <a:prstGeom prst="bentConnector2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773907</xdr:colOff>
      <xdr:row>4</xdr:row>
      <xdr:rowOff>845344</xdr:rowOff>
    </xdr:from>
    <xdr:to>
      <xdr:col>9</xdr:col>
      <xdr:colOff>494112</xdr:colOff>
      <xdr:row>5</xdr:row>
      <xdr:rowOff>601267</xdr:rowOff>
    </xdr:to>
    <xdr:cxnSp macro="">
      <xdr:nvCxnSpPr>
        <xdr:cNvPr id="314" name="Elbow Connector 313"/>
        <xdr:cNvCxnSpPr/>
      </xdr:nvCxnSpPr>
      <xdr:spPr>
        <a:xfrm flipV="1">
          <a:off x="8929688" y="3000375"/>
          <a:ext cx="636987" cy="898923"/>
        </a:xfrm>
        <a:prstGeom prst="bentConnector2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559593</xdr:colOff>
      <xdr:row>9</xdr:row>
      <xdr:rowOff>802482</xdr:rowOff>
    </xdr:from>
    <xdr:to>
      <xdr:col>10</xdr:col>
      <xdr:colOff>564128</xdr:colOff>
      <xdr:row>10</xdr:row>
      <xdr:rowOff>210912</xdr:rowOff>
    </xdr:to>
    <xdr:cxnSp macro="">
      <xdr:nvCxnSpPr>
        <xdr:cNvPr id="319" name="Straight Arrow Connector 318"/>
        <xdr:cNvCxnSpPr>
          <a:stCxn id="42" idx="2"/>
          <a:endCxn id="241" idx="0"/>
        </xdr:cNvCxnSpPr>
      </xdr:nvCxnSpPr>
      <xdr:spPr>
        <a:xfrm>
          <a:off x="10548937" y="8874920"/>
          <a:ext cx="4535" cy="55143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783432</xdr:colOff>
      <xdr:row>3</xdr:row>
      <xdr:rowOff>607220</xdr:rowOff>
    </xdr:from>
    <xdr:to>
      <xdr:col>10</xdr:col>
      <xdr:colOff>678656</xdr:colOff>
      <xdr:row>4</xdr:row>
      <xdr:rowOff>586981</xdr:rowOff>
    </xdr:to>
    <xdr:cxnSp macro="">
      <xdr:nvCxnSpPr>
        <xdr:cNvPr id="75" name="Elbow Connector 74"/>
        <xdr:cNvCxnSpPr/>
      </xdr:nvCxnSpPr>
      <xdr:spPr>
        <a:xfrm rot="5400000" flipH="1" flipV="1">
          <a:off x="9700617" y="1774629"/>
          <a:ext cx="1122761" cy="812005"/>
        </a:xfrm>
        <a:prstGeom prst="bentConnector3">
          <a:avLst>
            <a:gd name="adj1" fmla="val 50000"/>
          </a:avLst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K26"/>
  <sheetViews>
    <sheetView zoomScale="60" zoomScaleNormal="60" workbookViewId="0">
      <selection activeCell="B20" sqref="B20:F20"/>
    </sheetView>
  </sheetViews>
  <sheetFormatPr defaultRowHeight="15"/>
  <cols>
    <col min="2" max="2" width="5.42578125" customWidth="1"/>
    <col min="3" max="3" width="39.140625" customWidth="1"/>
    <col min="4" max="6" width="13.7109375" customWidth="1"/>
    <col min="7" max="7" width="7" customWidth="1"/>
    <col min="8" max="8" width="30" customWidth="1"/>
    <col min="9" max="9" width="8" customWidth="1"/>
    <col min="10" max="10" width="10.5703125" customWidth="1"/>
    <col min="11" max="11" width="42" customWidth="1"/>
  </cols>
  <sheetData>
    <row r="1" spans="2:11" ht="21">
      <c r="B1" s="75"/>
      <c r="C1" s="70"/>
      <c r="D1" s="70"/>
      <c r="E1" s="70"/>
      <c r="F1" s="70"/>
      <c r="G1" s="140" t="s">
        <v>24</v>
      </c>
      <c r="H1" s="141"/>
      <c r="I1" s="122" t="s">
        <v>59</v>
      </c>
      <c r="J1" s="123"/>
      <c r="K1" s="124"/>
    </row>
    <row r="2" spans="2:11" ht="21">
      <c r="B2" s="71"/>
      <c r="C2" s="72"/>
      <c r="D2" s="72"/>
      <c r="E2" s="72"/>
      <c r="F2" s="72"/>
      <c r="G2" s="140" t="s">
        <v>25</v>
      </c>
      <c r="H2" s="141"/>
      <c r="I2" s="125">
        <v>43140</v>
      </c>
      <c r="J2" s="123"/>
      <c r="K2" s="124"/>
    </row>
    <row r="3" spans="2:11" ht="21" customHeight="1">
      <c r="B3" s="71"/>
      <c r="C3" s="72"/>
      <c r="D3" s="72"/>
      <c r="E3" s="72"/>
      <c r="F3" s="72"/>
      <c r="G3" s="140" t="s">
        <v>26</v>
      </c>
      <c r="H3" s="141"/>
      <c r="I3" s="132" t="s">
        <v>60</v>
      </c>
      <c r="J3" s="123"/>
      <c r="K3" s="124"/>
    </row>
    <row r="4" spans="2:11" ht="21">
      <c r="B4" s="71"/>
      <c r="C4" s="72"/>
      <c r="D4" s="72"/>
      <c r="E4" s="72"/>
      <c r="F4" s="72"/>
      <c r="G4" s="144" t="s">
        <v>27</v>
      </c>
      <c r="H4" s="145"/>
      <c r="I4" s="125">
        <v>43149</v>
      </c>
      <c r="J4" s="123"/>
      <c r="K4" s="124"/>
    </row>
    <row r="5" spans="2:11" ht="21">
      <c r="B5" s="71"/>
      <c r="C5" s="72"/>
      <c r="D5" s="72"/>
      <c r="E5" s="72"/>
      <c r="F5" s="72"/>
      <c r="G5" s="146" t="s">
        <v>28</v>
      </c>
      <c r="H5" s="147"/>
      <c r="I5" s="126" t="s">
        <v>61</v>
      </c>
      <c r="J5" s="127"/>
      <c r="K5" s="128"/>
    </row>
    <row r="6" spans="2:11" ht="21">
      <c r="B6" s="71"/>
      <c r="C6" s="72"/>
      <c r="D6" s="72"/>
      <c r="E6" s="72"/>
      <c r="F6" s="72"/>
      <c r="G6" s="148"/>
      <c r="H6" s="149"/>
      <c r="I6" s="129"/>
      <c r="J6" s="130"/>
      <c r="K6" s="131"/>
    </row>
    <row r="7" spans="2:11" ht="21">
      <c r="B7" s="136" t="s">
        <v>53</v>
      </c>
      <c r="C7" s="137"/>
      <c r="D7" s="137"/>
      <c r="E7" s="137"/>
      <c r="F7" s="137"/>
      <c r="G7" s="148"/>
      <c r="H7" s="149"/>
      <c r="I7" s="129"/>
      <c r="J7" s="130"/>
      <c r="K7" s="131"/>
    </row>
    <row r="8" spans="2:11" ht="21">
      <c r="B8" s="136" t="s">
        <v>55</v>
      </c>
      <c r="C8" s="137"/>
      <c r="D8" s="137"/>
      <c r="E8" s="137"/>
      <c r="F8" s="137"/>
      <c r="G8" s="148"/>
      <c r="H8" s="149"/>
      <c r="I8" s="129"/>
      <c r="J8" s="130"/>
      <c r="K8" s="131"/>
    </row>
    <row r="9" spans="2:11" ht="21" customHeight="1">
      <c r="B9" s="158" t="s">
        <v>56</v>
      </c>
      <c r="C9" s="159"/>
      <c r="D9" s="159"/>
      <c r="E9" s="159"/>
      <c r="F9" s="160"/>
      <c r="G9" s="148"/>
      <c r="H9" s="149"/>
      <c r="I9" s="133" t="s">
        <v>62</v>
      </c>
      <c r="J9" s="134"/>
      <c r="K9" s="135"/>
    </row>
    <row r="10" spans="2:11" ht="21">
      <c r="B10" s="71"/>
      <c r="C10" s="72"/>
      <c r="D10" s="72"/>
      <c r="E10" s="72"/>
      <c r="F10" s="72"/>
      <c r="G10" s="150"/>
      <c r="H10" s="151"/>
      <c r="I10" s="76" t="s">
        <v>54</v>
      </c>
      <c r="J10" s="120" t="s">
        <v>63</v>
      </c>
      <c r="K10" s="121"/>
    </row>
    <row r="11" spans="2:11" ht="36.75" customHeight="1">
      <c r="B11" s="73"/>
      <c r="C11" s="74"/>
      <c r="D11" s="74"/>
      <c r="E11" s="74"/>
      <c r="F11" s="74"/>
      <c r="G11" s="138" t="s">
        <v>23</v>
      </c>
      <c r="H11" s="139"/>
      <c r="I11" s="155" t="s">
        <v>83</v>
      </c>
      <c r="J11" s="156"/>
      <c r="K11" s="157"/>
    </row>
    <row r="12" spans="2:11" ht="15.75">
      <c r="B12" s="138" t="s">
        <v>44</v>
      </c>
      <c r="C12" s="139"/>
      <c r="D12" s="139"/>
      <c r="E12" s="139"/>
      <c r="F12" s="167"/>
      <c r="G12" s="168" t="s">
        <v>45</v>
      </c>
      <c r="H12" s="169"/>
      <c r="I12" s="169"/>
      <c r="J12" s="169"/>
      <c r="K12" s="170"/>
    </row>
    <row r="13" spans="2:11" ht="18.75">
      <c r="B13" s="48">
        <v>1</v>
      </c>
      <c r="C13" s="174" t="s">
        <v>64</v>
      </c>
      <c r="D13" s="174"/>
      <c r="E13" s="174"/>
      <c r="F13" s="174"/>
      <c r="G13" s="108">
        <v>1</v>
      </c>
      <c r="H13" s="142" t="s">
        <v>68</v>
      </c>
      <c r="I13" s="142"/>
      <c r="J13" s="142"/>
      <c r="K13" s="143"/>
    </row>
    <row r="14" spans="2:11" ht="36" customHeight="1">
      <c r="B14" s="49">
        <f>B13+1</f>
        <v>2</v>
      </c>
      <c r="C14" s="118" t="s">
        <v>65</v>
      </c>
      <c r="D14" s="118"/>
      <c r="E14" s="118"/>
      <c r="F14" s="118"/>
      <c r="G14" s="109">
        <v>2</v>
      </c>
      <c r="H14" s="142" t="s">
        <v>69</v>
      </c>
      <c r="I14" s="142"/>
      <c r="J14" s="142"/>
      <c r="K14" s="143"/>
    </row>
    <row r="15" spans="2:11" ht="19.5" customHeight="1">
      <c r="B15" s="49">
        <f>B14+1</f>
        <v>3</v>
      </c>
      <c r="C15" s="118" t="s">
        <v>66</v>
      </c>
      <c r="D15" s="118"/>
      <c r="E15" s="118"/>
      <c r="F15" s="118"/>
      <c r="G15" s="109">
        <v>3</v>
      </c>
      <c r="H15" s="142"/>
      <c r="I15" s="142"/>
      <c r="J15" s="142"/>
      <c r="K15" s="143"/>
    </row>
    <row r="16" spans="2:11" ht="36" customHeight="1">
      <c r="B16" s="49">
        <v>4</v>
      </c>
      <c r="C16" s="118" t="s">
        <v>67</v>
      </c>
      <c r="D16" s="118"/>
      <c r="E16" s="118"/>
      <c r="F16" s="118"/>
      <c r="G16" s="109">
        <v>4</v>
      </c>
      <c r="H16" s="142"/>
      <c r="I16" s="142"/>
      <c r="J16" s="142"/>
      <c r="K16" s="143"/>
    </row>
    <row r="17" spans="2:11" ht="15.75">
      <c r="B17" s="49">
        <v>5</v>
      </c>
      <c r="C17" s="119" t="s">
        <v>89</v>
      </c>
      <c r="D17" s="119"/>
      <c r="E17" s="119"/>
      <c r="F17" s="119"/>
      <c r="G17" s="109">
        <v>5</v>
      </c>
      <c r="H17" s="142"/>
      <c r="I17" s="142"/>
      <c r="J17" s="142"/>
      <c r="K17" s="143"/>
    </row>
    <row r="18" spans="2:11" ht="15.75">
      <c r="B18" s="49">
        <v>6</v>
      </c>
      <c r="C18" s="119" t="s">
        <v>90</v>
      </c>
      <c r="D18" s="119"/>
      <c r="E18" s="119"/>
      <c r="F18" s="119"/>
      <c r="G18" s="109">
        <v>6</v>
      </c>
      <c r="H18" s="142"/>
      <c r="I18" s="142"/>
      <c r="J18" s="142"/>
      <c r="K18" s="143"/>
    </row>
    <row r="19" spans="2:11" ht="15.75">
      <c r="B19" s="49">
        <v>7</v>
      </c>
      <c r="C19" s="119" t="s">
        <v>91</v>
      </c>
      <c r="D19" s="119"/>
      <c r="E19" s="119"/>
      <c r="F19" s="119"/>
      <c r="G19" s="109">
        <v>7</v>
      </c>
      <c r="H19" s="142"/>
      <c r="I19" s="142"/>
      <c r="J19" s="142"/>
      <c r="K19" s="143"/>
    </row>
    <row r="20" spans="2:11" ht="15.75">
      <c r="B20" s="138" t="s">
        <v>46</v>
      </c>
      <c r="C20" s="139"/>
      <c r="D20" s="139"/>
      <c r="E20" s="139"/>
      <c r="F20" s="167"/>
      <c r="G20" s="138" t="s">
        <v>47</v>
      </c>
      <c r="H20" s="139"/>
      <c r="I20" s="139"/>
      <c r="J20" s="139"/>
      <c r="K20" s="167"/>
    </row>
    <row r="21" spans="2:11" ht="15.75">
      <c r="B21" s="50" t="s">
        <v>50</v>
      </c>
      <c r="C21" s="173" t="s">
        <v>88</v>
      </c>
      <c r="D21" s="173"/>
      <c r="E21" s="173"/>
      <c r="F21" s="173"/>
      <c r="G21" s="111">
        <v>1</v>
      </c>
      <c r="H21" s="142" t="s">
        <v>70</v>
      </c>
      <c r="I21" s="142"/>
      <c r="J21" s="142"/>
      <c r="K21" s="143"/>
    </row>
    <row r="22" spans="2:11" ht="15.75">
      <c r="B22" s="49">
        <v>2</v>
      </c>
      <c r="C22" s="130"/>
      <c r="D22" s="130"/>
      <c r="E22" s="130"/>
      <c r="F22" s="131"/>
      <c r="G22" s="112">
        <v>2</v>
      </c>
      <c r="H22" s="142" t="s">
        <v>71</v>
      </c>
      <c r="I22" s="142"/>
      <c r="J22" s="142"/>
      <c r="K22" s="143"/>
    </row>
    <row r="23" spans="2:11" ht="15.75">
      <c r="B23" s="49">
        <v>3</v>
      </c>
      <c r="C23" s="130"/>
      <c r="D23" s="130"/>
      <c r="E23" s="130"/>
      <c r="F23" s="131"/>
      <c r="G23" s="112">
        <v>3</v>
      </c>
      <c r="H23" s="142" t="s">
        <v>84</v>
      </c>
      <c r="I23" s="142"/>
      <c r="J23" s="142"/>
      <c r="K23" s="143"/>
    </row>
    <row r="24" spans="2:11" ht="15.75">
      <c r="B24" s="49">
        <v>4</v>
      </c>
      <c r="C24" s="130"/>
      <c r="D24" s="130"/>
      <c r="E24" s="130"/>
      <c r="F24" s="131"/>
      <c r="G24" s="112">
        <v>4</v>
      </c>
      <c r="H24" s="175" t="s">
        <v>85</v>
      </c>
      <c r="I24" s="175"/>
      <c r="J24" s="175"/>
      <c r="K24" s="176"/>
    </row>
    <row r="25" spans="2:11">
      <c r="B25" s="164" t="s">
        <v>48</v>
      </c>
      <c r="C25" s="165"/>
      <c r="D25" s="165"/>
      <c r="E25" s="165"/>
      <c r="F25" s="166"/>
      <c r="G25" s="161" t="s">
        <v>49</v>
      </c>
      <c r="H25" s="162"/>
      <c r="I25" s="162"/>
      <c r="J25" s="162"/>
      <c r="K25" s="163"/>
    </row>
    <row r="26" spans="2:11" ht="63" customHeight="1">
      <c r="B26" s="171" t="s">
        <v>86</v>
      </c>
      <c r="C26" s="172"/>
      <c r="D26" s="172"/>
      <c r="E26" s="172"/>
      <c r="F26" s="172"/>
      <c r="G26" s="152" t="s">
        <v>72</v>
      </c>
      <c r="H26" s="153"/>
      <c r="I26" s="153"/>
      <c r="J26" s="153"/>
      <c r="K26" s="154"/>
    </row>
  </sheetData>
  <mergeCells count="48">
    <mergeCell ref="C23:F23"/>
    <mergeCell ref="C24:F24"/>
    <mergeCell ref="H24:K24"/>
    <mergeCell ref="H23:K23"/>
    <mergeCell ref="H22:K22"/>
    <mergeCell ref="C22:F22"/>
    <mergeCell ref="H21:K21"/>
    <mergeCell ref="H19:K19"/>
    <mergeCell ref="G26:K26"/>
    <mergeCell ref="I11:K11"/>
    <mergeCell ref="B9:F9"/>
    <mergeCell ref="G25:K25"/>
    <mergeCell ref="B25:F25"/>
    <mergeCell ref="B20:F20"/>
    <mergeCell ref="G20:K20"/>
    <mergeCell ref="G12:K12"/>
    <mergeCell ref="B12:F12"/>
    <mergeCell ref="B26:F26"/>
    <mergeCell ref="C18:F18"/>
    <mergeCell ref="C19:F19"/>
    <mergeCell ref="C21:F21"/>
    <mergeCell ref="C13:F13"/>
    <mergeCell ref="G2:H2"/>
    <mergeCell ref="G3:H3"/>
    <mergeCell ref="G4:H4"/>
    <mergeCell ref="G5:H10"/>
    <mergeCell ref="H13:K13"/>
    <mergeCell ref="H18:K18"/>
    <mergeCell ref="H17:K17"/>
    <mergeCell ref="H16:K16"/>
    <mergeCell ref="H15:K15"/>
    <mergeCell ref="H14:K14"/>
    <mergeCell ref="C15:F15"/>
    <mergeCell ref="C16:F16"/>
    <mergeCell ref="C17:F17"/>
    <mergeCell ref="J10:K10"/>
    <mergeCell ref="I1:K1"/>
    <mergeCell ref="I2:K2"/>
    <mergeCell ref="I5:K5"/>
    <mergeCell ref="I6:K8"/>
    <mergeCell ref="I4:K4"/>
    <mergeCell ref="I3:K3"/>
    <mergeCell ref="I9:K9"/>
    <mergeCell ref="C14:F14"/>
    <mergeCell ref="B7:F7"/>
    <mergeCell ref="B8:F8"/>
    <mergeCell ref="G11:H11"/>
    <mergeCell ref="G1:H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111"/>
  <sheetViews>
    <sheetView zoomScale="90" zoomScaleNormal="90" workbookViewId="0">
      <pane ySplit="12" topLeftCell="A16" activePane="bottomLeft" state="frozen"/>
      <selection pane="bottomLeft" activeCell="C17" sqref="C17"/>
    </sheetView>
  </sheetViews>
  <sheetFormatPr defaultRowHeight="15.75"/>
  <cols>
    <col min="1" max="1" width="5.7109375" style="2" customWidth="1"/>
    <col min="2" max="2" width="10.5703125" customWidth="1"/>
    <col min="3" max="3" width="40.28515625" style="80" customWidth="1"/>
    <col min="4" max="4" width="12" style="6" customWidth="1"/>
    <col min="5" max="5" width="12" customWidth="1"/>
    <col min="6" max="6" width="7.85546875" style="6" customWidth="1"/>
    <col min="7" max="7" width="8.140625" style="6" customWidth="1"/>
    <col min="8" max="8" width="66.7109375" style="87" customWidth="1"/>
    <col min="9" max="9" width="9.140625" style="91"/>
    <col min="10" max="10" width="7.140625" style="91" customWidth="1"/>
    <col min="11" max="11" width="63.7109375" style="80" customWidth="1"/>
  </cols>
  <sheetData>
    <row r="1" spans="1:11">
      <c r="A1" s="11"/>
      <c r="B1" s="12" t="s">
        <v>35</v>
      </c>
      <c r="C1" s="78" t="s">
        <v>30</v>
      </c>
      <c r="D1" s="39"/>
      <c r="E1" s="11"/>
      <c r="F1" s="10"/>
      <c r="G1" s="10"/>
      <c r="I1" s="86"/>
    </row>
    <row r="2" spans="1:11">
      <c r="A2" s="11"/>
      <c r="B2" s="12" t="s">
        <v>17</v>
      </c>
      <c r="C2" s="79" t="s">
        <v>117</v>
      </c>
      <c r="D2" s="39"/>
      <c r="E2" s="11"/>
      <c r="F2" s="10"/>
      <c r="G2" s="10"/>
      <c r="I2" s="86"/>
    </row>
    <row r="3" spans="1:11">
      <c r="A3" s="11"/>
      <c r="B3" s="12" t="s">
        <v>18</v>
      </c>
      <c r="C3" s="79" t="s">
        <v>76</v>
      </c>
      <c r="D3" s="39"/>
      <c r="E3" s="11"/>
      <c r="F3" s="10"/>
      <c r="G3" s="10"/>
      <c r="I3" s="86"/>
    </row>
    <row r="4" spans="1:11">
      <c r="A4" s="11"/>
      <c r="B4" s="12" t="s">
        <v>19</v>
      </c>
      <c r="C4" s="79" t="s">
        <v>116</v>
      </c>
      <c r="D4" s="39"/>
      <c r="E4" s="11"/>
      <c r="F4" s="10"/>
      <c r="G4" s="10"/>
      <c r="I4" s="86"/>
    </row>
    <row r="5" spans="1:11">
      <c r="A5" s="11"/>
      <c r="B5" s="12" t="s">
        <v>20</v>
      </c>
      <c r="C5" s="79" t="s">
        <v>77</v>
      </c>
      <c r="D5" s="39"/>
      <c r="E5" s="11"/>
      <c r="F5" s="10"/>
      <c r="G5" s="10"/>
      <c r="I5" s="86"/>
    </row>
    <row r="6" spans="1:11">
      <c r="A6" s="11"/>
      <c r="B6" s="12" t="s">
        <v>21</v>
      </c>
      <c r="C6" s="79" t="s">
        <v>78</v>
      </c>
      <c r="D6" s="39"/>
      <c r="E6" s="11"/>
      <c r="F6" s="10"/>
      <c r="G6" s="10"/>
      <c r="I6" s="86"/>
    </row>
    <row r="7" spans="1:11">
      <c r="A7" s="11"/>
      <c r="B7" s="12" t="s">
        <v>22</v>
      </c>
      <c r="C7" s="79" t="s">
        <v>79</v>
      </c>
      <c r="D7" s="39"/>
      <c r="E7" s="11"/>
      <c r="F7" s="10"/>
      <c r="G7" s="10"/>
      <c r="I7" s="86"/>
    </row>
    <row r="8" spans="1:11">
      <c r="A8" s="11"/>
      <c r="B8" s="12" t="s">
        <v>36</v>
      </c>
      <c r="C8" s="79" t="s">
        <v>80</v>
      </c>
      <c r="D8" s="39"/>
      <c r="E8" s="11"/>
      <c r="F8" s="10"/>
      <c r="G8" s="10"/>
      <c r="I8" s="86"/>
    </row>
    <row r="9" spans="1:11">
      <c r="A9" s="11"/>
      <c r="B9" s="12" t="s">
        <v>37</v>
      </c>
      <c r="C9" s="79" t="s">
        <v>81</v>
      </c>
      <c r="D9" s="39"/>
      <c r="E9" s="11"/>
      <c r="F9" s="10"/>
      <c r="G9" s="10"/>
      <c r="I9" s="86"/>
      <c r="J9" s="85"/>
      <c r="K9" s="92"/>
    </row>
    <row r="10" spans="1:11">
      <c r="A10" s="8"/>
      <c r="B10" s="9"/>
      <c r="D10" s="10"/>
      <c r="E10" s="9"/>
      <c r="F10" s="10"/>
      <c r="G10" s="10"/>
    </row>
    <row r="11" spans="1:11" ht="32.25" customHeight="1">
      <c r="A11" s="3" t="s">
        <v>1</v>
      </c>
      <c r="B11" s="5" t="s">
        <v>39</v>
      </c>
      <c r="C11" s="81" t="s">
        <v>0</v>
      </c>
      <c r="D11" s="5" t="s">
        <v>52</v>
      </c>
      <c r="E11" s="40" t="s">
        <v>51</v>
      </c>
      <c r="F11" s="177" t="s">
        <v>14</v>
      </c>
      <c r="G11" s="178"/>
      <c r="H11" s="88" t="s">
        <v>41</v>
      </c>
      <c r="I11" s="179" t="s">
        <v>2</v>
      </c>
      <c r="J11" s="180"/>
      <c r="K11" s="81" t="s">
        <v>3</v>
      </c>
    </row>
    <row r="12" spans="1:11" ht="12.75" customHeight="1">
      <c r="A12" s="3" t="s">
        <v>5</v>
      </c>
      <c r="B12" s="3" t="s">
        <v>6</v>
      </c>
      <c r="C12" s="81" t="s">
        <v>7</v>
      </c>
      <c r="D12" s="3" t="s">
        <v>8</v>
      </c>
      <c r="E12" s="3"/>
      <c r="F12" s="3" t="s">
        <v>15</v>
      </c>
      <c r="G12" s="40" t="s">
        <v>16</v>
      </c>
      <c r="H12" s="89" t="s">
        <v>9</v>
      </c>
      <c r="I12" s="93" t="s">
        <v>10</v>
      </c>
      <c r="J12" s="93" t="s">
        <v>11</v>
      </c>
      <c r="K12" s="113" t="s">
        <v>12</v>
      </c>
    </row>
    <row r="13" spans="1:11" ht="75" customHeight="1">
      <c r="A13" s="3">
        <v>1</v>
      </c>
      <c r="B13" s="3" t="s">
        <v>37</v>
      </c>
      <c r="C13" s="114" t="s">
        <v>100</v>
      </c>
      <c r="D13" s="69" t="s">
        <v>75</v>
      </c>
      <c r="E13" s="47" t="str">
        <f t="shared" ref="E13:E77" si="0">IF(D13="PROSES","□",IF(D13="KEPUTUSAN","◊"," "))</f>
        <v xml:space="preserve"> </v>
      </c>
      <c r="F13" s="84"/>
      <c r="G13" s="84"/>
      <c r="H13" s="115" t="s">
        <v>87</v>
      </c>
      <c r="I13" s="94">
        <v>10</v>
      </c>
      <c r="J13" s="95" t="s">
        <v>13</v>
      </c>
      <c r="K13" s="82"/>
    </row>
    <row r="14" spans="1:11" ht="75" customHeight="1">
      <c r="A14" s="3">
        <v>2</v>
      </c>
      <c r="B14" s="3" t="s">
        <v>36</v>
      </c>
      <c r="C14" s="114" t="s">
        <v>101</v>
      </c>
      <c r="D14" s="69" t="s">
        <v>58</v>
      </c>
      <c r="E14" s="47" t="str">
        <f t="shared" si="0"/>
        <v>◊</v>
      </c>
      <c r="F14" s="84"/>
      <c r="G14" s="84"/>
      <c r="H14" s="115" t="s">
        <v>93</v>
      </c>
      <c r="I14" s="94">
        <v>10</v>
      </c>
      <c r="J14" s="95" t="s">
        <v>13</v>
      </c>
      <c r="K14" s="82"/>
    </row>
    <row r="15" spans="1:11" ht="75" customHeight="1">
      <c r="A15" s="3">
        <v>3</v>
      </c>
      <c r="B15" s="3" t="s">
        <v>22</v>
      </c>
      <c r="C15" s="114" t="s">
        <v>102</v>
      </c>
      <c r="D15" s="69" t="s">
        <v>58</v>
      </c>
      <c r="E15" s="47" t="str">
        <f t="shared" si="0"/>
        <v>◊</v>
      </c>
      <c r="F15" s="84"/>
      <c r="G15" s="84"/>
      <c r="H15" s="115" t="s">
        <v>92</v>
      </c>
      <c r="I15" s="94">
        <v>20</v>
      </c>
      <c r="J15" s="95" t="s">
        <v>13</v>
      </c>
      <c r="K15" s="82"/>
    </row>
    <row r="16" spans="1:11" ht="75" customHeight="1">
      <c r="A16" s="3">
        <v>4</v>
      </c>
      <c r="B16" s="3" t="s">
        <v>21</v>
      </c>
      <c r="C16" s="114" t="s">
        <v>102</v>
      </c>
      <c r="D16" s="69" t="s">
        <v>58</v>
      </c>
      <c r="E16" s="47" t="str">
        <f t="shared" si="0"/>
        <v>◊</v>
      </c>
      <c r="F16" s="84"/>
      <c r="G16" s="84"/>
      <c r="H16" s="115" t="s">
        <v>94</v>
      </c>
      <c r="I16" s="94">
        <v>30</v>
      </c>
      <c r="J16" s="95" t="s">
        <v>13</v>
      </c>
      <c r="K16" s="82"/>
    </row>
    <row r="17" spans="1:11" ht="103.5" customHeight="1">
      <c r="A17" s="3">
        <v>5</v>
      </c>
      <c r="B17" s="3" t="s">
        <v>20</v>
      </c>
      <c r="C17" s="114" t="s">
        <v>103</v>
      </c>
      <c r="D17" s="69" t="s">
        <v>58</v>
      </c>
      <c r="E17" s="47" t="str">
        <f t="shared" si="0"/>
        <v>◊</v>
      </c>
      <c r="F17" s="84"/>
      <c r="G17" s="84"/>
      <c r="H17" s="115" t="s">
        <v>94</v>
      </c>
      <c r="I17" s="94">
        <v>60</v>
      </c>
      <c r="J17" s="95" t="s">
        <v>13</v>
      </c>
      <c r="K17" s="82"/>
    </row>
    <row r="18" spans="1:11" ht="75" customHeight="1">
      <c r="A18" s="3">
        <v>6</v>
      </c>
      <c r="B18" s="3" t="s">
        <v>18</v>
      </c>
      <c r="C18" s="114" t="s">
        <v>104</v>
      </c>
      <c r="D18" s="69" t="s">
        <v>58</v>
      </c>
      <c r="E18" s="47" t="str">
        <f t="shared" si="0"/>
        <v>◊</v>
      </c>
      <c r="F18" s="84"/>
      <c r="G18" s="84"/>
      <c r="H18" s="115" t="s">
        <v>95</v>
      </c>
      <c r="I18" s="94">
        <v>60</v>
      </c>
      <c r="J18" s="95" t="s">
        <v>13</v>
      </c>
      <c r="K18" s="82"/>
    </row>
    <row r="19" spans="1:11" ht="84" customHeight="1">
      <c r="A19" s="3">
        <v>7</v>
      </c>
      <c r="B19" s="3" t="s">
        <v>37</v>
      </c>
      <c r="C19" s="114" t="s">
        <v>115</v>
      </c>
      <c r="D19" s="69" t="s">
        <v>57</v>
      </c>
      <c r="E19" s="47" t="str">
        <f t="shared" si="0"/>
        <v>□</v>
      </c>
      <c r="F19" s="84"/>
      <c r="G19" s="84"/>
      <c r="H19" s="115" t="s">
        <v>96</v>
      </c>
      <c r="I19" s="94">
        <v>30</v>
      </c>
      <c r="J19" s="95" t="s">
        <v>13</v>
      </c>
      <c r="K19" s="82"/>
    </row>
    <row r="20" spans="1:11" ht="88.5" customHeight="1">
      <c r="A20" s="3">
        <v>8</v>
      </c>
      <c r="B20" s="3" t="s">
        <v>19</v>
      </c>
      <c r="C20" s="114" t="s">
        <v>105</v>
      </c>
      <c r="D20" s="69" t="s">
        <v>58</v>
      </c>
      <c r="E20" s="47" t="str">
        <f t="shared" si="0"/>
        <v>◊</v>
      </c>
      <c r="F20" s="84">
        <v>9</v>
      </c>
      <c r="G20" s="84">
        <v>7</v>
      </c>
      <c r="H20" s="115" t="s">
        <v>97</v>
      </c>
      <c r="I20" s="94">
        <v>15</v>
      </c>
      <c r="J20" s="95" t="s">
        <v>13</v>
      </c>
      <c r="K20" s="82"/>
    </row>
    <row r="21" spans="1:11" ht="75" customHeight="1">
      <c r="A21" s="3">
        <v>9</v>
      </c>
      <c r="B21" s="3" t="s">
        <v>36</v>
      </c>
      <c r="C21" s="114" t="s">
        <v>106</v>
      </c>
      <c r="D21" s="69" t="s">
        <v>82</v>
      </c>
      <c r="E21" s="47"/>
      <c r="F21" s="84">
        <v>10</v>
      </c>
      <c r="G21" s="84">
        <v>8</v>
      </c>
      <c r="H21" s="115"/>
      <c r="I21" s="94">
        <v>15</v>
      </c>
      <c r="J21" s="95" t="s">
        <v>13</v>
      </c>
      <c r="K21" s="82"/>
    </row>
    <row r="22" spans="1:11" ht="75" customHeight="1">
      <c r="A22" s="3">
        <v>10</v>
      </c>
      <c r="B22" s="3" t="s">
        <v>17</v>
      </c>
      <c r="C22" s="114" t="s">
        <v>107</v>
      </c>
      <c r="D22" s="69" t="s">
        <v>57</v>
      </c>
      <c r="E22" s="47" t="str">
        <f t="shared" si="0"/>
        <v>□</v>
      </c>
      <c r="F22" s="84"/>
      <c r="G22" s="84"/>
      <c r="H22" s="115"/>
      <c r="I22" s="94">
        <v>30</v>
      </c>
      <c r="J22" s="95" t="s">
        <v>13</v>
      </c>
      <c r="K22" s="82"/>
    </row>
    <row r="23" spans="1:11" ht="75" customHeight="1">
      <c r="A23" s="3">
        <v>11</v>
      </c>
      <c r="B23" s="3" t="s">
        <v>19</v>
      </c>
      <c r="C23" s="114" t="s">
        <v>108</v>
      </c>
      <c r="D23" s="69" t="s">
        <v>57</v>
      </c>
      <c r="E23" s="47" t="str">
        <f t="shared" si="0"/>
        <v>□</v>
      </c>
      <c r="F23" s="84"/>
      <c r="G23" s="84"/>
      <c r="H23" s="115"/>
      <c r="I23" s="94">
        <v>20</v>
      </c>
      <c r="J23" s="95" t="s">
        <v>13</v>
      </c>
      <c r="K23" s="82"/>
    </row>
    <row r="24" spans="1:11" ht="75" customHeight="1">
      <c r="A24" s="3">
        <v>12</v>
      </c>
      <c r="B24" s="3" t="s">
        <v>36</v>
      </c>
      <c r="C24" s="114" t="s">
        <v>109</v>
      </c>
      <c r="D24" s="69" t="s">
        <v>57</v>
      </c>
      <c r="E24" s="47" t="str">
        <f t="shared" si="0"/>
        <v>□</v>
      </c>
      <c r="F24" s="84"/>
      <c r="G24" s="84"/>
      <c r="H24" s="115"/>
      <c r="I24" s="94">
        <v>30</v>
      </c>
      <c r="J24" s="95" t="s">
        <v>13</v>
      </c>
      <c r="K24" s="82"/>
    </row>
    <row r="25" spans="1:11" ht="75" customHeight="1">
      <c r="A25" s="3">
        <v>13</v>
      </c>
      <c r="B25" s="3" t="s">
        <v>37</v>
      </c>
      <c r="C25" s="114" t="s">
        <v>110</v>
      </c>
      <c r="D25" s="69" t="s">
        <v>57</v>
      </c>
      <c r="E25" s="47" t="str">
        <f t="shared" si="0"/>
        <v>□</v>
      </c>
      <c r="F25" s="84"/>
      <c r="G25" s="84"/>
      <c r="H25" s="115"/>
      <c r="I25" s="94">
        <v>10</v>
      </c>
      <c r="J25" s="95" t="s">
        <v>13</v>
      </c>
      <c r="K25" s="82"/>
    </row>
    <row r="26" spans="1:11" ht="75" customHeight="1">
      <c r="A26" s="3">
        <v>14</v>
      </c>
      <c r="B26" s="3" t="s">
        <v>36</v>
      </c>
      <c r="C26" s="114" t="s">
        <v>111</v>
      </c>
      <c r="D26" s="69" t="s">
        <v>57</v>
      </c>
      <c r="E26" s="47" t="str">
        <f t="shared" si="0"/>
        <v>□</v>
      </c>
      <c r="F26" s="84"/>
      <c r="G26" s="84"/>
      <c r="H26" s="115"/>
      <c r="I26" s="94">
        <v>60</v>
      </c>
      <c r="J26" s="95" t="s">
        <v>13</v>
      </c>
      <c r="K26" s="82"/>
    </row>
    <row r="27" spans="1:11" ht="75" customHeight="1">
      <c r="A27" s="3">
        <v>15</v>
      </c>
      <c r="B27" s="3" t="s">
        <v>22</v>
      </c>
      <c r="C27" s="114" t="s">
        <v>112</v>
      </c>
      <c r="D27" s="69" t="s">
        <v>58</v>
      </c>
      <c r="E27" s="47" t="str">
        <f t="shared" si="0"/>
        <v>◊</v>
      </c>
      <c r="F27" s="84"/>
      <c r="G27" s="84"/>
      <c r="H27" s="115"/>
      <c r="I27" s="94">
        <v>15</v>
      </c>
      <c r="J27" s="95" t="s">
        <v>13</v>
      </c>
      <c r="K27" s="82"/>
    </row>
    <row r="28" spans="1:11" ht="75" customHeight="1">
      <c r="A28" s="3">
        <v>16</v>
      </c>
      <c r="B28" s="3" t="s">
        <v>18</v>
      </c>
      <c r="C28" s="114" t="s">
        <v>113</v>
      </c>
      <c r="D28" s="69" t="s">
        <v>82</v>
      </c>
      <c r="E28" s="47"/>
      <c r="F28" s="84">
        <v>16</v>
      </c>
      <c r="G28" s="84">
        <v>14</v>
      </c>
      <c r="H28" s="115" t="s">
        <v>98</v>
      </c>
      <c r="I28" s="94">
        <v>10</v>
      </c>
      <c r="J28" s="95" t="s">
        <v>13</v>
      </c>
      <c r="K28" s="82"/>
    </row>
    <row r="29" spans="1:11" ht="75" customHeight="1" thickBot="1">
      <c r="A29" s="3">
        <v>17</v>
      </c>
      <c r="B29" s="3" t="s">
        <v>36</v>
      </c>
      <c r="C29" s="117" t="s">
        <v>114</v>
      </c>
      <c r="D29" s="69" t="s">
        <v>82</v>
      </c>
      <c r="E29" s="47"/>
      <c r="F29" s="84">
        <v>17</v>
      </c>
      <c r="G29" s="84">
        <v>15</v>
      </c>
      <c r="H29" s="115" t="s">
        <v>99</v>
      </c>
      <c r="I29" s="94">
        <v>5</v>
      </c>
      <c r="J29" s="95" t="s">
        <v>13</v>
      </c>
      <c r="K29" s="82"/>
    </row>
    <row r="30" spans="1:11" ht="75" customHeight="1" thickBot="1">
      <c r="A30" s="3"/>
      <c r="B30" s="3"/>
      <c r="C30" s="114"/>
      <c r="D30" s="69"/>
      <c r="E30" s="47"/>
      <c r="F30" s="84"/>
      <c r="G30" s="84"/>
      <c r="H30" s="116"/>
      <c r="I30" s="94">
        <v>5</v>
      </c>
      <c r="J30" s="95" t="s">
        <v>13</v>
      </c>
      <c r="K30" s="82"/>
    </row>
    <row r="31" spans="1:11" ht="75" customHeight="1">
      <c r="A31" s="3"/>
      <c r="B31" s="3"/>
      <c r="C31" s="114"/>
      <c r="D31" s="69"/>
      <c r="E31" s="47"/>
      <c r="F31" s="84"/>
      <c r="G31" s="84"/>
      <c r="H31" s="90"/>
      <c r="I31" s="94">
        <v>5</v>
      </c>
      <c r="J31" s="95" t="s">
        <v>13</v>
      </c>
      <c r="K31" s="82"/>
    </row>
    <row r="32" spans="1:11" ht="75" customHeight="1">
      <c r="A32" s="3"/>
      <c r="B32" s="3"/>
      <c r="C32" s="82"/>
      <c r="D32" s="69"/>
      <c r="E32" s="47"/>
      <c r="F32" s="84"/>
      <c r="G32" s="84"/>
      <c r="H32" s="90"/>
      <c r="I32" s="94"/>
      <c r="J32" s="95"/>
      <c r="K32" s="82"/>
    </row>
    <row r="33" spans="1:11" ht="75" customHeight="1">
      <c r="A33" s="3"/>
      <c r="B33" s="3"/>
      <c r="C33" s="82"/>
      <c r="D33" s="69"/>
      <c r="E33" s="47"/>
      <c r="F33" s="84"/>
      <c r="G33" s="84"/>
      <c r="H33" s="90"/>
      <c r="I33" s="94"/>
      <c r="J33" s="95"/>
      <c r="K33" s="82"/>
    </row>
    <row r="34" spans="1:11" ht="75" customHeight="1">
      <c r="A34" s="3"/>
      <c r="B34" s="3"/>
      <c r="C34" s="82"/>
      <c r="D34" s="69"/>
      <c r="E34" s="47"/>
      <c r="F34" s="84"/>
      <c r="G34" s="84"/>
      <c r="H34" s="90"/>
      <c r="I34" s="94"/>
      <c r="J34" s="95"/>
      <c r="K34" s="82"/>
    </row>
    <row r="35" spans="1:11" ht="75" customHeight="1">
      <c r="A35" s="3"/>
      <c r="B35" s="3"/>
      <c r="C35" s="82"/>
      <c r="D35" s="69"/>
      <c r="E35" s="47"/>
      <c r="F35" s="84"/>
      <c r="G35" s="84"/>
      <c r="H35" s="90"/>
      <c r="I35" s="94"/>
      <c r="J35" s="95"/>
      <c r="K35" s="82"/>
    </row>
    <row r="36" spans="1:11" ht="75" customHeight="1">
      <c r="A36" s="3"/>
      <c r="B36" s="3"/>
      <c r="C36" s="82"/>
      <c r="D36" s="69"/>
      <c r="E36" s="47"/>
      <c r="F36" s="84"/>
      <c r="G36" s="84"/>
      <c r="H36" s="90"/>
      <c r="I36" s="94"/>
      <c r="J36" s="95"/>
      <c r="K36" s="82"/>
    </row>
    <row r="37" spans="1:11" ht="75" customHeight="1">
      <c r="A37" s="3"/>
      <c r="B37" s="3"/>
      <c r="C37" s="82"/>
      <c r="D37" s="69"/>
      <c r="E37" s="47"/>
      <c r="F37" s="84"/>
      <c r="G37" s="84"/>
      <c r="H37" s="90"/>
      <c r="I37" s="94"/>
      <c r="J37" s="95"/>
      <c r="K37" s="82"/>
    </row>
    <row r="38" spans="1:11" ht="75" customHeight="1">
      <c r="A38" s="3"/>
      <c r="B38" s="3"/>
      <c r="C38" s="82"/>
      <c r="D38" s="69"/>
      <c r="E38" s="47"/>
      <c r="F38" s="84"/>
      <c r="G38" s="84"/>
      <c r="H38" s="90"/>
      <c r="I38" s="94"/>
      <c r="J38" s="95"/>
      <c r="K38" s="82"/>
    </row>
    <row r="39" spans="1:11" ht="75" customHeight="1">
      <c r="A39" s="3"/>
      <c r="B39" s="3"/>
      <c r="C39" s="82"/>
      <c r="D39" s="69"/>
      <c r="E39" s="47"/>
      <c r="F39" s="84"/>
      <c r="G39" s="84"/>
      <c r="H39" s="90"/>
      <c r="I39" s="94"/>
      <c r="J39" s="95"/>
      <c r="K39" s="82"/>
    </row>
    <row r="40" spans="1:11" ht="75" customHeight="1">
      <c r="A40" s="3"/>
      <c r="B40" s="3"/>
      <c r="C40" s="82"/>
      <c r="D40" s="69"/>
      <c r="E40" s="47"/>
      <c r="F40" s="84"/>
      <c r="G40" s="84"/>
      <c r="H40" s="90"/>
      <c r="I40" s="94"/>
      <c r="J40" s="95"/>
      <c r="K40" s="82"/>
    </row>
    <row r="41" spans="1:11" ht="75" customHeight="1">
      <c r="A41" s="3">
        <v>29</v>
      </c>
      <c r="B41" s="3"/>
      <c r="C41" s="82"/>
      <c r="D41" s="69"/>
      <c r="E41" s="47" t="str">
        <f t="shared" si="0"/>
        <v xml:space="preserve"> </v>
      </c>
      <c r="F41" s="84"/>
      <c r="G41" s="84"/>
      <c r="H41" s="90"/>
      <c r="I41" s="94"/>
      <c r="J41" s="95" t="s">
        <v>13</v>
      </c>
      <c r="K41" s="82"/>
    </row>
    <row r="42" spans="1:11" ht="75" customHeight="1">
      <c r="A42" s="3">
        <v>30</v>
      </c>
      <c r="B42" s="3"/>
      <c r="C42" s="82"/>
      <c r="D42" s="69"/>
      <c r="E42" s="47" t="str">
        <f t="shared" si="0"/>
        <v xml:space="preserve"> </v>
      </c>
      <c r="F42" s="84"/>
      <c r="G42" s="84"/>
      <c r="H42" s="90"/>
      <c r="I42" s="94"/>
      <c r="J42" s="95" t="s">
        <v>13</v>
      </c>
      <c r="K42" s="82"/>
    </row>
    <row r="43" spans="1:11" ht="75" customHeight="1">
      <c r="A43" s="3">
        <v>31</v>
      </c>
      <c r="B43" s="3"/>
      <c r="C43" s="82"/>
      <c r="D43" s="69"/>
      <c r="E43" s="47" t="str">
        <f t="shared" si="0"/>
        <v xml:space="preserve"> </v>
      </c>
      <c r="F43" s="84"/>
      <c r="G43" s="84"/>
      <c r="H43" s="90"/>
      <c r="I43" s="94"/>
      <c r="J43" s="95" t="s">
        <v>13</v>
      </c>
      <c r="K43" s="82"/>
    </row>
    <row r="44" spans="1:11" ht="75" customHeight="1">
      <c r="A44" s="3">
        <v>32</v>
      </c>
      <c r="B44" s="3"/>
      <c r="C44" s="82"/>
      <c r="D44" s="69"/>
      <c r="E44" s="47" t="str">
        <f t="shared" si="0"/>
        <v xml:space="preserve"> </v>
      </c>
      <c r="F44" s="84"/>
      <c r="G44" s="84"/>
      <c r="H44" s="90"/>
      <c r="I44" s="94"/>
      <c r="J44" s="95" t="s">
        <v>13</v>
      </c>
      <c r="K44" s="82"/>
    </row>
    <row r="45" spans="1:11" ht="75" customHeight="1">
      <c r="A45" s="3">
        <v>33</v>
      </c>
      <c r="B45" s="3"/>
      <c r="C45" s="82"/>
      <c r="D45" s="69"/>
      <c r="E45" s="47" t="str">
        <f t="shared" si="0"/>
        <v xml:space="preserve"> </v>
      </c>
      <c r="F45" s="84"/>
      <c r="G45" s="84"/>
      <c r="H45" s="90"/>
      <c r="I45" s="94"/>
      <c r="J45" s="95" t="s">
        <v>13</v>
      </c>
      <c r="K45" s="82"/>
    </row>
    <row r="46" spans="1:11" ht="75" customHeight="1">
      <c r="A46" s="3">
        <v>34</v>
      </c>
      <c r="B46" s="3"/>
      <c r="C46" s="82"/>
      <c r="D46" s="69"/>
      <c r="E46" s="47" t="str">
        <f t="shared" si="0"/>
        <v xml:space="preserve"> </v>
      </c>
      <c r="F46" s="84"/>
      <c r="G46" s="84"/>
      <c r="H46" s="90"/>
      <c r="I46" s="94"/>
      <c r="J46" s="95" t="s">
        <v>13</v>
      </c>
      <c r="K46" s="82"/>
    </row>
    <row r="47" spans="1:11" ht="75" customHeight="1">
      <c r="A47" s="3">
        <v>35</v>
      </c>
      <c r="B47" s="3"/>
      <c r="C47" s="82"/>
      <c r="D47" s="69"/>
      <c r="E47" s="47" t="str">
        <f t="shared" si="0"/>
        <v xml:space="preserve"> </v>
      </c>
      <c r="F47" s="84"/>
      <c r="G47" s="84"/>
      <c r="H47" s="90"/>
      <c r="I47" s="94"/>
      <c r="J47" s="95" t="s">
        <v>13</v>
      </c>
      <c r="K47" s="82"/>
    </row>
    <row r="48" spans="1:11" ht="75" customHeight="1">
      <c r="A48" s="3">
        <v>36</v>
      </c>
      <c r="B48" s="3"/>
      <c r="C48" s="82"/>
      <c r="D48" s="69"/>
      <c r="E48" s="47" t="str">
        <f t="shared" si="0"/>
        <v xml:space="preserve"> </v>
      </c>
      <c r="F48" s="84"/>
      <c r="G48" s="84"/>
      <c r="H48" s="90"/>
      <c r="I48" s="94"/>
      <c r="J48" s="95" t="s">
        <v>13</v>
      </c>
      <c r="K48" s="82"/>
    </row>
    <row r="49" spans="1:11" ht="75" customHeight="1">
      <c r="A49" s="3">
        <v>37</v>
      </c>
      <c r="B49" s="3"/>
      <c r="C49" s="82"/>
      <c r="D49" s="69"/>
      <c r="E49" s="47" t="str">
        <f t="shared" si="0"/>
        <v xml:space="preserve"> </v>
      </c>
      <c r="F49" s="84"/>
      <c r="G49" s="84"/>
      <c r="H49" s="90"/>
      <c r="I49" s="94"/>
      <c r="J49" s="95" t="s">
        <v>13</v>
      </c>
      <c r="K49" s="82"/>
    </row>
    <row r="50" spans="1:11" ht="75" customHeight="1">
      <c r="A50" s="3">
        <v>38</v>
      </c>
      <c r="B50" s="3"/>
      <c r="C50" s="82"/>
      <c r="D50" s="69"/>
      <c r="E50" s="47" t="str">
        <f t="shared" si="0"/>
        <v xml:space="preserve"> </v>
      </c>
      <c r="F50" s="84"/>
      <c r="G50" s="84"/>
      <c r="H50" s="90"/>
      <c r="I50" s="94"/>
      <c r="J50" s="95" t="s">
        <v>13</v>
      </c>
      <c r="K50" s="82"/>
    </row>
    <row r="51" spans="1:11" ht="75" customHeight="1">
      <c r="A51" s="3">
        <v>39</v>
      </c>
      <c r="B51" s="3"/>
      <c r="C51" s="82"/>
      <c r="D51" s="69"/>
      <c r="E51" s="47" t="str">
        <f t="shared" si="0"/>
        <v xml:space="preserve"> </v>
      </c>
      <c r="F51" s="84"/>
      <c r="G51" s="84"/>
      <c r="H51" s="90"/>
      <c r="I51" s="94"/>
      <c r="J51" s="95" t="s">
        <v>13</v>
      </c>
      <c r="K51" s="82"/>
    </row>
    <row r="52" spans="1:11" ht="75" customHeight="1">
      <c r="A52" s="3">
        <v>40</v>
      </c>
      <c r="B52" s="3"/>
      <c r="C52" s="82"/>
      <c r="D52" s="69"/>
      <c r="E52" s="47" t="str">
        <f t="shared" si="0"/>
        <v xml:space="preserve"> </v>
      </c>
      <c r="F52" s="84"/>
      <c r="G52" s="84"/>
      <c r="H52" s="90"/>
      <c r="I52" s="94"/>
      <c r="J52" s="95" t="s">
        <v>13</v>
      </c>
      <c r="K52" s="82"/>
    </row>
    <row r="53" spans="1:11" ht="75" customHeight="1">
      <c r="A53" s="3">
        <v>41</v>
      </c>
      <c r="B53" s="3"/>
      <c r="C53" s="82"/>
      <c r="D53" s="69"/>
      <c r="E53" s="47" t="str">
        <f t="shared" si="0"/>
        <v xml:space="preserve"> </v>
      </c>
      <c r="F53" s="84"/>
      <c r="G53" s="84"/>
      <c r="H53" s="90"/>
      <c r="I53" s="94"/>
      <c r="J53" s="95" t="s">
        <v>13</v>
      </c>
      <c r="K53" s="82"/>
    </row>
    <row r="54" spans="1:11" ht="75" customHeight="1">
      <c r="A54" s="3">
        <v>42</v>
      </c>
      <c r="B54" s="3"/>
      <c r="C54" s="82"/>
      <c r="D54" s="69"/>
      <c r="E54" s="47" t="str">
        <f t="shared" si="0"/>
        <v xml:space="preserve"> </v>
      </c>
      <c r="F54" s="84"/>
      <c r="G54" s="84"/>
      <c r="H54" s="90"/>
      <c r="I54" s="94"/>
      <c r="J54" s="95" t="s">
        <v>13</v>
      </c>
      <c r="K54" s="82"/>
    </row>
    <row r="55" spans="1:11" ht="75" customHeight="1">
      <c r="A55" s="3">
        <v>43</v>
      </c>
      <c r="B55" s="3"/>
      <c r="C55" s="82"/>
      <c r="D55" s="69"/>
      <c r="E55" s="47" t="str">
        <f t="shared" si="0"/>
        <v xml:space="preserve"> </v>
      </c>
      <c r="F55" s="84"/>
      <c r="G55" s="84"/>
      <c r="H55" s="90"/>
      <c r="I55" s="94"/>
      <c r="J55" s="95" t="s">
        <v>13</v>
      </c>
      <c r="K55" s="82"/>
    </row>
    <row r="56" spans="1:11" ht="75" customHeight="1">
      <c r="A56" s="3">
        <v>44</v>
      </c>
      <c r="B56" s="3"/>
      <c r="C56" s="82"/>
      <c r="D56" s="69"/>
      <c r="E56" s="47" t="str">
        <f t="shared" si="0"/>
        <v xml:space="preserve"> </v>
      </c>
      <c r="F56" s="84"/>
      <c r="G56" s="84"/>
      <c r="H56" s="90"/>
      <c r="I56" s="94"/>
      <c r="J56" s="95" t="s">
        <v>13</v>
      </c>
      <c r="K56" s="82"/>
    </row>
    <row r="57" spans="1:11" ht="75" customHeight="1">
      <c r="A57" s="3">
        <v>45</v>
      </c>
      <c r="B57" s="3"/>
      <c r="C57" s="82"/>
      <c r="D57" s="69"/>
      <c r="E57" s="47" t="str">
        <f t="shared" si="0"/>
        <v xml:space="preserve"> </v>
      </c>
      <c r="F57" s="84"/>
      <c r="G57" s="84"/>
      <c r="H57" s="90"/>
      <c r="I57" s="94"/>
      <c r="J57" s="95" t="s">
        <v>13</v>
      </c>
      <c r="K57" s="82"/>
    </row>
    <row r="58" spans="1:11" ht="75" customHeight="1">
      <c r="A58" s="3">
        <v>46</v>
      </c>
      <c r="B58" s="3"/>
      <c r="C58" s="82"/>
      <c r="D58" s="69"/>
      <c r="E58" s="47" t="str">
        <f t="shared" si="0"/>
        <v xml:space="preserve"> </v>
      </c>
      <c r="F58" s="84"/>
      <c r="G58" s="84"/>
      <c r="H58" s="90"/>
      <c r="I58" s="94"/>
      <c r="J58" s="95" t="s">
        <v>13</v>
      </c>
      <c r="K58" s="82"/>
    </row>
    <row r="59" spans="1:11" ht="75" customHeight="1">
      <c r="A59" s="3">
        <v>47</v>
      </c>
      <c r="B59" s="3"/>
      <c r="C59" s="82"/>
      <c r="D59" s="69"/>
      <c r="E59" s="47" t="str">
        <f t="shared" si="0"/>
        <v xml:space="preserve"> </v>
      </c>
      <c r="F59" s="84"/>
      <c r="G59" s="84"/>
      <c r="H59" s="90"/>
      <c r="I59" s="94"/>
      <c r="J59" s="95" t="s">
        <v>13</v>
      </c>
      <c r="K59" s="82"/>
    </row>
    <row r="60" spans="1:11" ht="75" customHeight="1">
      <c r="A60" s="3">
        <v>48</v>
      </c>
      <c r="B60" s="3"/>
      <c r="C60" s="82"/>
      <c r="D60" s="69"/>
      <c r="E60" s="47" t="str">
        <f t="shared" si="0"/>
        <v xml:space="preserve"> </v>
      </c>
      <c r="F60" s="84"/>
      <c r="G60" s="84"/>
      <c r="H60" s="90"/>
      <c r="I60" s="94"/>
      <c r="J60" s="95" t="s">
        <v>13</v>
      </c>
      <c r="K60" s="82"/>
    </row>
    <row r="61" spans="1:11" ht="75" customHeight="1">
      <c r="A61" s="3">
        <v>49</v>
      </c>
      <c r="B61" s="3"/>
      <c r="C61" s="82"/>
      <c r="D61" s="69"/>
      <c r="E61" s="47" t="str">
        <f t="shared" si="0"/>
        <v xml:space="preserve"> </v>
      </c>
      <c r="F61" s="84"/>
      <c r="G61" s="84"/>
      <c r="H61" s="90"/>
      <c r="I61" s="94"/>
      <c r="J61" s="95" t="s">
        <v>13</v>
      </c>
      <c r="K61" s="82"/>
    </row>
    <row r="62" spans="1:11" ht="75" customHeight="1">
      <c r="A62" s="3">
        <v>50</v>
      </c>
      <c r="B62" s="3"/>
      <c r="C62" s="82"/>
      <c r="D62" s="69"/>
      <c r="E62" s="47" t="str">
        <f t="shared" si="0"/>
        <v xml:space="preserve"> </v>
      </c>
      <c r="F62" s="84"/>
      <c r="G62" s="84"/>
      <c r="H62" s="90"/>
      <c r="I62" s="94"/>
      <c r="J62" s="95" t="s">
        <v>13</v>
      </c>
      <c r="K62" s="82"/>
    </row>
    <row r="63" spans="1:11" ht="75" customHeight="1">
      <c r="A63" s="3">
        <v>51</v>
      </c>
      <c r="B63" s="3"/>
      <c r="C63" s="82"/>
      <c r="D63" s="69"/>
      <c r="E63" s="47" t="str">
        <f t="shared" si="0"/>
        <v xml:space="preserve"> </v>
      </c>
      <c r="F63" s="84"/>
      <c r="G63" s="84"/>
      <c r="H63" s="90"/>
      <c r="I63" s="94"/>
      <c r="J63" s="95" t="s">
        <v>13</v>
      </c>
      <c r="K63" s="82"/>
    </row>
    <row r="64" spans="1:11" ht="75" customHeight="1">
      <c r="A64" s="3">
        <v>52</v>
      </c>
      <c r="B64" s="3"/>
      <c r="C64" s="82"/>
      <c r="D64" s="69"/>
      <c r="E64" s="47" t="str">
        <f t="shared" si="0"/>
        <v xml:space="preserve"> </v>
      </c>
      <c r="F64" s="84"/>
      <c r="G64" s="84"/>
      <c r="H64" s="90"/>
      <c r="I64" s="94"/>
      <c r="J64" s="95" t="s">
        <v>13</v>
      </c>
      <c r="K64" s="82"/>
    </row>
    <row r="65" spans="1:11" ht="75" customHeight="1">
      <c r="A65" s="3">
        <v>53</v>
      </c>
      <c r="B65" s="3"/>
      <c r="C65" s="82"/>
      <c r="D65" s="69"/>
      <c r="E65" s="47" t="str">
        <f t="shared" si="0"/>
        <v xml:space="preserve"> </v>
      </c>
      <c r="F65" s="84"/>
      <c r="G65" s="84"/>
      <c r="H65" s="90"/>
      <c r="I65" s="94"/>
      <c r="J65" s="95" t="s">
        <v>13</v>
      </c>
      <c r="K65" s="82"/>
    </row>
    <row r="66" spans="1:11" ht="75" customHeight="1">
      <c r="A66" s="3">
        <v>54</v>
      </c>
      <c r="B66" s="3"/>
      <c r="C66" s="82"/>
      <c r="D66" s="69"/>
      <c r="E66" s="47" t="str">
        <f t="shared" si="0"/>
        <v xml:space="preserve"> </v>
      </c>
      <c r="F66" s="84"/>
      <c r="G66" s="84"/>
      <c r="H66" s="90"/>
      <c r="I66" s="94"/>
      <c r="J66" s="95" t="s">
        <v>13</v>
      </c>
      <c r="K66" s="82"/>
    </row>
    <row r="67" spans="1:11" ht="75" customHeight="1">
      <c r="A67" s="3">
        <v>55</v>
      </c>
      <c r="B67" s="3"/>
      <c r="C67" s="82"/>
      <c r="D67" s="69"/>
      <c r="E67" s="47" t="str">
        <f t="shared" si="0"/>
        <v xml:space="preserve"> </v>
      </c>
      <c r="F67" s="84"/>
      <c r="G67" s="84"/>
      <c r="H67" s="90"/>
      <c r="I67" s="94"/>
      <c r="J67" s="95" t="s">
        <v>13</v>
      </c>
      <c r="K67" s="82"/>
    </row>
    <row r="68" spans="1:11" ht="75" customHeight="1">
      <c r="A68" s="3">
        <v>56</v>
      </c>
      <c r="B68" s="3"/>
      <c r="C68" s="82"/>
      <c r="D68" s="69"/>
      <c r="E68" s="47" t="str">
        <f t="shared" si="0"/>
        <v xml:space="preserve"> </v>
      </c>
      <c r="F68" s="84"/>
      <c r="G68" s="84"/>
      <c r="H68" s="90"/>
      <c r="I68" s="94"/>
      <c r="J68" s="95" t="s">
        <v>13</v>
      </c>
      <c r="K68" s="82"/>
    </row>
    <row r="69" spans="1:11" ht="75" customHeight="1">
      <c r="A69" s="3">
        <v>57</v>
      </c>
      <c r="B69" s="3"/>
      <c r="C69" s="82"/>
      <c r="D69" s="69"/>
      <c r="E69" s="47" t="str">
        <f t="shared" si="0"/>
        <v xml:space="preserve"> </v>
      </c>
      <c r="F69" s="84"/>
      <c r="G69" s="84"/>
      <c r="H69" s="90"/>
      <c r="I69" s="94"/>
      <c r="J69" s="95" t="s">
        <v>13</v>
      </c>
      <c r="K69" s="82"/>
    </row>
    <row r="70" spans="1:11" ht="75" customHeight="1">
      <c r="A70" s="3">
        <v>58</v>
      </c>
      <c r="B70" s="3"/>
      <c r="C70" s="82"/>
      <c r="D70" s="69"/>
      <c r="E70" s="47" t="str">
        <f t="shared" si="0"/>
        <v xml:space="preserve"> </v>
      </c>
      <c r="F70" s="84"/>
      <c r="G70" s="84"/>
      <c r="H70" s="90"/>
      <c r="I70" s="94"/>
      <c r="J70" s="95" t="s">
        <v>13</v>
      </c>
      <c r="K70" s="82"/>
    </row>
    <row r="71" spans="1:11" ht="75" customHeight="1">
      <c r="A71" s="3">
        <v>59</v>
      </c>
      <c r="B71" s="3"/>
      <c r="C71" s="82"/>
      <c r="D71" s="69"/>
      <c r="E71" s="47" t="str">
        <f t="shared" si="0"/>
        <v xml:space="preserve"> </v>
      </c>
      <c r="F71" s="84"/>
      <c r="G71" s="84"/>
      <c r="H71" s="90"/>
      <c r="I71" s="94"/>
      <c r="J71" s="95" t="s">
        <v>13</v>
      </c>
      <c r="K71" s="82"/>
    </row>
    <row r="72" spans="1:11" ht="75" customHeight="1">
      <c r="A72" s="3">
        <v>60</v>
      </c>
      <c r="B72" s="3"/>
      <c r="C72" s="82"/>
      <c r="D72" s="69"/>
      <c r="E72" s="47" t="str">
        <f t="shared" si="0"/>
        <v xml:space="preserve"> </v>
      </c>
      <c r="F72" s="84"/>
      <c r="G72" s="84"/>
      <c r="H72" s="90"/>
      <c r="I72" s="94"/>
      <c r="J72" s="95" t="s">
        <v>13</v>
      </c>
      <c r="K72" s="82"/>
    </row>
    <row r="73" spans="1:11" ht="75" customHeight="1">
      <c r="A73" s="3">
        <v>61</v>
      </c>
      <c r="B73" s="3"/>
      <c r="C73" s="82"/>
      <c r="D73" s="69"/>
      <c r="E73" s="47" t="str">
        <f t="shared" si="0"/>
        <v xml:space="preserve"> </v>
      </c>
      <c r="F73" s="84"/>
      <c r="G73" s="84"/>
      <c r="H73" s="90"/>
      <c r="I73" s="94"/>
      <c r="J73" s="95" t="s">
        <v>13</v>
      </c>
      <c r="K73" s="82"/>
    </row>
    <row r="74" spans="1:11" ht="75" customHeight="1">
      <c r="A74" s="3">
        <v>62</v>
      </c>
      <c r="B74" s="3"/>
      <c r="C74" s="82"/>
      <c r="D74" s="69"/>
      <c r="E74" s="47" t="str">
        <f t="shared" si="0"/>
        <v xml:space="preserve"> </v>
      </c>
      <c r="F74" s="84"/>
      <c r="G74" s="84"/>
      <c r="H74" s="90"/>
      <c r="I74" s="94"/>
      <c r="J74" s="95" t="s">
        <v>13</v>
      </c>
      <c r="K74" s="82"/>
    </row>
    <row r="75" spans="1:11" ht="75" customHeight="1">
      <c r="A75" s="3">
        <v>63</v>
      </c>
      <c r="B75" s="3"/>
      <c r="C75" s="82"/>
      <c r="D75" s="69"/>
      <c r="E75" s="47" t="str">
        <f t="shared" si="0"/>
        <v xml:space="preserve"> </v>
      </c>
      <c r="F75" s="84"/>
      <c r="G75" s="84"/>
      <c r="H75" s="90"/>
      <c r="I75" s="94"/>
      <c r="J75" s="95" t="s">
        <v>13</v>
      </c>
      <c r="K75" s="82"/>
    </row>
    <row r="76" spans="1:11" ht="75" customHeight="1">
      <c r="A76" s="3">
        <v>64</v>
      </c>
      <c r="B76" s="3"/>
      <c r="C76" s="82"/>
      <c r="D76" s="69"/>
      <c r="E76" s="47" t="str">
        <f t="shared" si="0"/>
        <v xml:space="preserve"> </v>
      </c>
      <c r="F76" s="84"/>
      <c r="G76" s="84"/>
      <c r="H76" s="90"/>
      <c r="I76" s="94"/>
      <c r="J76" s="95" t="s">
        <v>13</v>
      </c>
      <c r="K76" s="82"/>
    </row>
    <row r="77" spans="1:11" ht="75" customHeight="1">
      <c r="A77" s="3">
        <v>65</v>
      </c>
      <c r="B77" s="3"/>
      <c r="C77" s="82"/>
      <c r="D77" s="69"/>
      <c r="E77" s="47" t="str">
        <f t="shared" si="0"/>
        <v xml:space="preserve"> </v>
      </c>
      <c r="F77" s="84"/>
      <c r="G77" s="84"/>
      <c r="H77" s="90"/>
      <c r="I77" s="94"/>
      <c r="J77" s="95" t="s">
        <v>13</v>
      </c>
      <c r="K77" s="82"/>
    </row>
    <row r="78" spans="1:11" ht="75" customHeight="1">
      <c r="A78" s="3">
        <v>66</v>
      </c>
      <c r="B78" s="3"/>
      <c r="C78" s="82"/>
      <c r="D78" s="69"/>
      <c r="E78" s="47" t="str">
        <f t="shared" ref="E78:E110" si="1">IF(D78="PROSES","□",IF(D78="KEPUTUSAN","◊"," "))</f>
        <v xml:space="preserve"> </v>
      </c>
      <c r="F78" s="84"/>
      <c r="G78" s="84"/>
      <c r="H78" s="90"/>
      <c r="I78" s="94"/>
      <c r="J78" s="95" t="s">
        <v>13</v>
      </c>
      <c r="K78" s="82"/>
    </row>
    <row r="79" spans="1:11" ht="75" customHeight="1">
      <c r="A79" s="3">
        <v>67</v>
      </c>
      <c r="B79" s="3"/>
      <c r="C79" s="82"/>
      <c r="D79" s="69"/>
      <c r="E79" s="47" t="str">
        <f t="shared" si="1"/>
        <v xml:space="preserve"> </v>
      </c>
      <c r="F79" s="84"/>
      <c r="G79" s="84"/>
      <c r="H79" s="90"/>
      <c r="I79" s="94"/>
      <c r="J79" s="95" t="s">
        <v>13</v>
      </c>
      <c r="K79" s="82"/>
    </row>
    <row r="80" spans="1:11" ht="75" customHeight="1">
      <c r="A80" s="3">
        <v>68</v>
      </c>
      <c r="B80" s="3"/>
      <c r="C80" s="82"/>
      <c r="D80" s="69"/>
      <c r="E80" s="47" t="str">
        <f t="shared" si="1"/>
        <v xml:space="preserve"> </v>
      </c>
      <c r="F80" s="84"/>
      <c r="G80" s="84"/>
      <c r="H80" s="90"/>
      <c r="I80" s="94"/>
      <c r="J80" s="95" t="s">
        <v>13</v>
      </c>
      <c r="K80" s="82"/>
    </row>
    <row r="81" spans="1:11" ht="75" customHeight="1">
      <c r="A81" s="3">
        <v>69</v>
      </c>
      <c r="B81" s="3"/>
      <c r="C81" s="82"/>
      <c r="D81" s="69"/>
      <c r="E81" s="47" t="str">
        <f t="shared" si="1"/>
        <v xml:space="preserve"> </v>
      </c>
      <c r="F81" s="84"/>
      <c r="G81" s="84"/>
      <c r="H81" s="90"/>
      <c r="I81" s="94"/>
      <c r="J81" s="95" t="s">
        <v>13</v>
      </c>
      <c r="K81" s="82"/>
    </row>
    <row r="82" spans="1:11" ht="75" customHeight="1">
      <c r="A82" s="3">
        <v>70</v>
      </c>
      <c r="B82" s="3"/>
      <c r="C82" s="82"/>
      <c r="D82" s="69"/>
      <c r="E82" s="47" t="str">
        <f t="shared" si="1"/>
        <v xml:space="preserve"> </v>
      </c>
      <c r="F82" s="84"/>
      <c r="G82" s="84"/>
      <c r="H82" s="90"/>
      <c r="I82" s="94"/>
      <c r="J82" s="95" t="s">
        <v>13</v>
      </c>
      <c r="K82" s="82"/>
    </row>
    <row r="83" spans="1:11" ht="75" customHeight="1">
      <c r="A83" s="3">
        <v>71</v>
      </c>
      <c r="B83" s="3"/>
      <c r="C83" s="82"/>
      <c r="D83" s="69"/>
      <c r="E83" s="47" t="str">
        <f t="shared" si="1"/>
        <v xml:space="preserve"> </v>
      </c>
      <c r="F83" s="84"/>
      <c r="G83" s="84"/>
      <c r="H83" s="90"/>
      <c r="I83" s="94"/>
      <c r="J83" s="95" t="s">
        <v>13</v>
      </c>
      <c r="K83" s="82"/>
    </row>
    <row r="84" spans="1:11" ht="75" customHeight="1">
      <c r="A84" s="3">
        <v>72</v>
      </c>
      <c r="B84" s="3"/>
      <c r="C84" s="82"/>
      <c r="D84" s="69"/>
      <c r="E84" s="47" t="str">
        <f t="shared" si="1"/>
        <v xml:space="preserve"> </v>
      </c>
      <c r="F84" s="84"/>
      <c r="G84" s="84"/>
      <c r="H84" s="90"/>
      <c r="I84" s="94"/>
      <c r="J84" s="95" t="s">
        <v>13</v>
      </c>
      <c r="K84" s="82"/>
    </row>
    <row r="85" spans="1:11" ht="75" customHeight="1">
      <c r="A85" s="3">
        <v>73</v>
      </c>
      <c r="B85" s="3"/>
      <c r="C85" s="82"/>
      <c r="D85" s="69"/>
      <c r="E85" s="47" t="str">
        <f t="shared" si="1"/>
        <v xml:space="preserve"> </v>
      </c>
      <c r="F85" s="84"/>
      <c r="G85" s="84"/>
      <c r="H85" s="90"/>
      <c r="I85" s="94"/>
      <c r="J85" s="95" t="s">
        <v>13</v>
      </c>
      <c r="K85" s="82"/>
    </row>
    <row r="86" spans="1:11" ht="75" customHeight="1">
      <c r="A86" s="3">
        <v>74</v>
      </c>
      <c r="B86" s="3"/>
      <c r="C86" s="82"/>
      <c r="D86" s="69"/>
      <c r="E86" s="47" t="str">
        <f t="shared" si="1"/>
        <v xml:space="preserve"> </v>
      </c>
      <c r="F86" s="84"/>
      <c r="G86" s="84"/>
      <c r="H86" s="90"/>
      <c r="I86" s="94"/>
      <c r="J86" s="95" t="s">
        <v>13</v>
      </c>
      <c r="K86" s="82"/>
    </row>
    <row r="87" spans="1:11" ht="75" customHeight="1">
      <c r="A87" s="3">
        <v>75</v>
      </c>
      <c r="B87" s="3"/>
      <c r="C87" s="82"/>
      <c r="D87" s="69"/>
      <c r="E87" s="47" t="str">
        <f t="shared" si="1"/>
        <v xml:space="preserve"> </v>
      </c>
      <c r="F87" s="84"/>
      <c r="G87" s="84"/>
      <c r="H87" s="90"/>
      <c r="I87" s="94"/>
      <c r="J87" s="95" t="s">
        <v>13</v>
      </c>
      <c r="K87" s="82"/>
    </row>
    <row r="88" spans="1:11" ht="75" customHeight="1">
      <c r="A88" s="3">
        <v>76</v>
      </c>
      <c r="B88" s="3"/>
      <c r="C88" s="82"/>
      <c r="D88" s="69"/>
      <c r="E88" s="47" t="str">
        <f t="shared" si="1"/>
        <v xml:space="preserve"> </v>
      </c>
      <c r="F88" s="84"/>
      <c r="G88" s="84"/>
      <c r="H88" s="90"/>
      <c r="I88" s="94"/>
      <c r="J88" s="95" t="s">
        <v>13</v>
      </c>
      <c r="K88" s="82"/>
    </row>
    <row r="89" spans="1:11" ht="75" customHeight="1">
      <c r="A89" s="3">
        <v>77</v>
      </c>
      <c r="B89" s="3"/>
      <c r="C89" s="82"/>
      <c r="D89" s="69"/>
      <c r="E89" s="47" t="str">
        <f t="shared" si="1"/>
        <v xml:space="preserve"> </v>
      </c>
      <c r="F89" s="84"/>
      <c r="G89" s="84"/>
      <c r="H89" s="90"/>
      <c r="I89" s="94"/>
      <c r="J89" s="95" t="s">
        <v>13</v>
      </c>
      <c r="K89" s="82"/>
    </row>
    <row r="90" spans="1:11" ht="75" customHeight="1">
      <c r="A90" s="3">
        <v>78</v>
      </c>
      <c r="B90" s="3"/>
      <c r="C90" s="82"/>
      <c r="D90" s="69"/>
      <c r="E90" s="47" t="str">
        <f t="shared" si="1"/>
        <v xml:space="preserve"> </v>
      </c>
      <c r="F90" s="84"/>
      <c r="G90" s="84"/>
      <c r="H90" s="90"/>
      <c r="I90" s="94"/>
      <c r="J90" s="95" t="s">
        <v>13</v>
      </c>
      <c r="K90" s="82"/>
    </row>
    <row r="91" spans="1:11" ht="75" customHeight="1">
      <c r="A91" s="3">
        <v>79</v>
      </c>
      <c r="B91" s="3"/>
      <c r="C91" s="82"/>
      <c r="D91" s="69"/>
      <c r="E91" s="47" t="str">
        <f t="shared" si="1"/>
        <v xml:space="preserve"> </v>
      </c>
      <c r="F91" s="84"/>
      <c r="G91" s="84"/>
      <c r="H91" s="90"/>
      <c r="I91" s="94"/>
      <c r="J91" s="95" t="s">
        <v>13</v>
      </c>
      <c r="K91" s="82"/>
    </row>
    <row r="92" spans="1:11" ht="67.5">
      <c r="A92" s="3">
        <v>80</v>
      </c>
      <c r="B92" s="3"/>
      <c r="C92" s="82"/>
      <c r="D92" s="69"/>
      <c r="E92" s="47" t="str">
        <f t="shared" si="1"/>
        <v xml:space="preserve"> </v>
      </c>
      <c r="F92" s="84"/>
      <c r="G92" s="84"/>
      <c r="H92" s="90"/>
      <c r="I92" s="94"/>
      <c r="J92" s="95" t="s">
        <v>13</v>
      </c>
      <c r="K92" s="82"/>
    </row>
    <row r="93" spans="1:11" ht="67.5">
      <c r="A93" s="3">
        <v>81</v>
      </c>
      <c r="B93" s="3"/>
      <c r="C93" s="82"/>
      <c r="D93" s="69"/>
      <c r="E93" s="47" t="str">
        <f t="shared" si="1"/>
        <v xml:space="preserve"> </v>
      </c>
      <c r="F93" s="84"/>
      <c r="G93" s="84"/>
      <c r="H93" s="90"/>
      <c r="I93" s="94"/>
      <c r="J93" s="95" t="s">
        <v>13</v>
      </c>
      <c r="K93" s="82"/>
    </row>
    <row r="94" spans="1:11" ht="67.5">
      <c r="A94" s="3">
        <v>82</v>
      </c>
      <c r="B94" s="3"/>
      <c r="C94" s="82"/>
      <c r="D94" s="69"/>
      <c r="E94" s="47" t="str">
        <f t="shared" si="1"/>
        <v xml:space="preserve"> </v>
      </c>
      <c r="F94" s="84"/>
      <c r="G94" s="84"/>
      <c r="H94" s="90"/>
      <c r="I94" s="94"/>
      <c r="J94" s="95" t="s">
        <v>13</v>
      </c>
      <c r="K94" s="82"/>
    </row>
    <row r="95" spans="1:11" ht="67.5">
      <c r="A95" s="3">
        <v>83</v>
      </c>
      <c r="B95" s="3"/>
      <c r="C95" s="82"/>
      <c r="D95" s="69"/>
      <c r="E95" s="47" t="str">
        <f t="shared" si="1"/>
        <v xml:space="preserve"> </v>
      </c>
      <c r="F95" s="84"/>
      <c r="G95" s="84"/>
      <c r="H95" s="90"/>
      <c r="I95" s="94"/>
      <c r="J95" s="95" t="s">
        <v>13</v>
      </c>
      <c r="K95" s="82"/>
    </row>
    <row r="96" spans="1:11" ht="67.5">
      <c r="A96" s="3">
        <v>84</v>
      </c>
      <c r="B96" s="3"/>
      <c r="C96" s="82"/>
      <c r="D96" s="69"/>
      <c r="E96" s="47" t="str">
        <f t="shared" si="1"/>
        <v xml:space="preserve"> </v>
      </c>
      <c r="F96" s="84"/>
      <c r="G96" s="84"/>
      <c r="H96" s="90"/>
      <c r="I96" s="94"/>
      <c r="J96" s="95" t="s">
        <v>13</v>
      </c>
      <c r="K96" s="82"/>
    </row>
    <row r="97" spans="1:11" ht="67.5">
      <c r="A97" s="3">
        <v>85</v>
      </c>
      <c r="B97" s="3"/>
      <c r="C97" s="82"/>
      <c r="D97" s="69"/>
      <c r="E97" s="47" t="str">
        <f t="shared" si="1"/>
        <v xml:space="preserve"> </v>
      </c>
      <c r="F97" s="84"/>
      <c r="G97" s="84"/>
      <c r="H97" s="90"/>
      <c r="I97" s="94"/>
      <c r="J97" s="95" t="s">
        <v>13</v>
      </c>
      <c r="K97" s="82"/>
    </row>
    <row r="98" spans="1:11" ht="67.5">
      <c r="A98" s="3">
        <v>86</v>
      </c>
      <c r="B98" s="3"/>
      <c r="C98" s="82"/>
      <c r="D98" s="69"/>
      <c r="E98" s="47" t="str">
        <f t="shared" si="1"/>
        <v xml:space="preserve"> </v>
      </c>
      <c r="F98" s="84"/>
      <c r="G98" s="84"/>
      <c r="H98" s="90"/>
      <c r="I98" s="94"/>
      <c r="J98" s="95" t="s">
        <v>13</v>
      </c>
      <c r="K98" s="82"/>
    </row>
    <row r="99" spans="1:11" ht="67.5">
      <c r="A99" s="3">
        <v>87</v>
      </c>
      <c r="B99" s="3"/>
      <c r="C99" s="82"/>
      <c r="D99" s="69"/>
      <c r="E99" s="47" t="str">
        <f t="shared" si="1"/>
        <v xml:space="preserve"> </v>
      </c>
      <c r="F99" s="84"/>
      <c r="G99" s="84"/>
      <c r="H99" s="90"/>
      <c r="I99" s="94"/>
      <c r="J99" s="95" t="s">
        <v>13</v>
      </c>
      <c r="K99" s="82"/>
    </row>
    <row r="100" spans="1:11" ht="67.5">
      <c r="A100" s="3">
        <v>88</v>
      </c>
      <c r="B100" s="3"/>
      <c r="C100" s="82"/>
      <c r="D100" s="69"/>
      <c r="E100" s="47" t="str">
        <f t="shared" si="1"/>
        <v xml:space="preserve"> </v>
      </c>
      <c r="F100" s="84"/>
      <c r="G100" s="84"/>
      <c r="H100" s="90"/>
      <c r="I100" s="94"/>
      <c r="J100" s="95" t="s">
        <v>13</v>
      </c>
      <c r="K100" s="82"/>
    </row>
    <row r="101" spans="1:11" ht="67.5">
      <c r="A101" s="3">
        <v>89</v>
      </c>
      <c r="B101" s="3"/>
      <c r="C101" s="82"/>
      <c r="D101" s="69"/>
      <c r="E101" s="47" t="str">
        <f t="shared" si="1"/>
        <v xml:space="preserve"> </v>
      </c>
      <c r="F101" s="84"/>
      <c r="G101" s="84"/>
      <c r="H101" s="90"/>
      <c r="I101" s="94"/>
      <c r="J101" s="95" t="s">
        <v>13</v>
      </c>
      <c r="K101" s="82"/>
    </row>
    <row r="102" spans="1:11" ht="67.5">
      <c r="A102" s="3">
        <v>90</v>
      </c>
      <c r="B102" s="3"/>
      <c r="C102" s="82"/>
      <c r="D102" s="69"/>
      <c r="E102" s="47" t="str">
        <f t="shared" si="1"/>
        <v xml:space="preserve"> </v>
      </c>
      <c r="F102" s="84"/>
      <c r="G102" s="84"/>
      <c r="H102" s="90"/>
      <c r="I102" s="94"/>
      <c r="J102" s="95" t="s">
        <v>13</v>
      </c>
      <c r="K102" s="82"/>
    </row>
    <row r="103" spans="1:11" ht="67.5">
      <c r="A103" s="3">
        <v>91</v>
      </c>
      <c r="B103" s="3"/>
      <c r="C103" s="82"/>
      <c r="D103" s="69"/>
      <c r="E103" s="47" t="str">
        <f t="shared" si="1"/>
        <v xml:space="preserve"> </v>
      </c>
      <c r="F103" s="84"/>
      <c r="G103" s="84"/>
      <c r="H103" s="90"/>
      <c r="I103" s="94"/>
      <c r="J103" s="95" t="s">
        <v>13</v>
      </c>
      <c r="K103" s="82"/>
    </row>
    <row r="104" spans="1:11" ht="67.5">
      <c r="A104" s="3">
        <v>92</v>
      </c>
      <c r="B104" s="3"/>
      <c r="C104" s="82"/>
      <c r="D104" s="69"/>
      <c r="E104" s="47" t="str">
        <f t="shared" si="1"/>
        <v xml:space="preserve"> </v>
      </c>
      <c r="F104" s="84"/>
      <c r="G104" s="84"/>
      <c r="H104" s="90"/>
      <c r="I104" s="94"/>
      <c r="J104" s="95" t="s">
        <v>13</v>
      </c>
      <c r="K104" s="82"/>
    </row>
    <row r="105" spans="1:11" ht="67.5">
      <c r="A105" s="3">
        <v>93</v>
      </c>
      <c r="B105" s="3"/>
      <c r="C105" s="82"/>
      <c r="D105" s="69"/>
      <c r="E105" s="47" t="str">
        <f t="shared" si="1"/>
        <v xml:space="preserve"> </v>
      </c>
      <c r="F105" s="84"/>
      <c r="G105" s="84"/>
      <c r="H105" s="90"/>
      <c r="I105" s="94"/>
      <c r="J105" s="95" t="s">
        <v>13</v>
      </c>
      <c r="K105" s="82"/>
    </row>
    <row r="106" spans="1:11" ht="67.5">
      <c r="A106" s="3">
        <v>94</v>
      </c>
      <c r="B106" s="3"/>
      <c r="C106" s="82"/>
      <c r="D106" s="69"/>
      <c r="E106" s="47" t="str">
        <f t="shared" si="1"/>
        <v xml:space="preserve"> </v>
      </c>
      <c r="F106" s="84"/>
      <c r="G106" s="84"/>
      <c r="H106" s="90"/>
      <c r="I106" s="94"/>
      <c r="J106" s="95" t="s">
        <v>13</v>
      </c>
      <c r="K106" s="82"/>
    </row>
    <row r="107" spans="1:11" ht="67.5">
      <c r="A107" s="3">
        <v>95</v>
      </c>
      <c r="B107" s="3"/>
      <c r="C107" s="82"/>
      <c r="D107" s="69"/>
      <c r="E107" s="47" t="str">
        <f t="shared" si="1"/>
        <v xml:space="preserve"> </v>
      </c>
      <c r="F107" s="84"/>
      <c r="G107" s="84"/>
      <c r="H107" s="90"/>
      <c r="I107" s="94"/>
      <c r="J107" s="95" t="s">
        <v>13</v>
      </c>
      <c r="K107" s="82"/>
    </row>
    <row r="108" spans="1:11" ht="67.5">
      <c r="A108" s="3">
        <v>96</v>
      </c>
      <c r="B108" s="3"/>
      <c r="C108" s="82"/>
      <c r="D108" s="69"/>
      <c r="E108" s="47" t="str">
        <f t="shared" si="1"/>
        <v xml:space="preserve"> </v>
      </c>
      <c r="F108" s="84"/>
      <c r="G108" s="84"/>
      <c r="H108" s="90"/>
      <c r="I108" s="94"/>
      <c r="J108" s="95" t="s">
        <v>13</v>
      </c>
      <c r="K108" s="82"/>
    </row>
    <row r="109" spans="1:11" ht="67.5">
      <c r="A109" s="3">
        <v>97</v>
      </c>
      <c r="B109" s="3"/>
      <c r="C109" s="82"/>
      <c r="D109" s="69"/>
      <c r="E109" s="47" t="str">
        <f t="shared" si="1"/>
        <v xml:space="preserve"> </v>
      </c>
      <c r="F109" s="84"/>
      <c r="G109" s="84"/>
      <c r="H109" s="90"/>
      <c r="I109" s="94"/>
      <c r="J109" s="95" t="s">
        <v>13</v>
      </c>
      <c r="K109" s="82"/>
    </row>
    <row r="110" spans="1:11" ht="67.5">
      <c r="A110" s="3">
        <v>98</v>
      </c>
      <c r="B110" s="3"/>
      <c r="C110" s="82"/>
      <c r="D110" s="69"/>
      <c r="E110" s="47" t="str">
        <f t="shared" si="1"/>
        <v xml:space="preserve"> </v>
      </c>
      <c r="F110" s="84"/>
      <c r="G110" s="84"/>
      <c r="H110" s="90"/>
      <c r="I110" s="94"/>
      <c r="J110" s="95" t="s">
        <v>13</v>
      </c>
      <c r="K110" s="82"/>
    </row>
    <row r="111" spans="1:11">
      <c r="A111" s="77" t="s">
        <v>38</v>
      </c>
      <c r="B111" s="77"/>
      <c r="C111" s="83"/>
      <c r="D111" s="77"/>
      <c r="E111" s="77"/>
      <c r="F111" s="38"/>
      <c r="G111" s="38"/>
      <c r="H111" s="83"/>
      <c r="I111" s="78"/>
      <c r="J111" s="95" t="s">
        <v>13</v>
      </c>
      <c r="K111" s="96"/>
    </row>
  </sheetData>
  <mergeCells count="2">
    <mergeCell ref="F11:G11"/>
    <mergeCell ref="I11:J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9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Q181"/>
  <sheetViews>
    <sheetView tabSelected="1" zoomScale="80" zoomScaleNormal="80" workbookViewId="0">
      <selection activeCell="D1" sqref="D1:F1048576"/>
    </sheetView>
  </sheetViews>
  <sheetFormatPr defaultRowHeight="15"/>
  <cols>
    <col min="2" max="2" width="5.42578125" customWidth="1"/>
    <col min="3" max="3" width="39.140625" style="16" customWidth="1"/>
    <col min="4" max="6" width="13.7109375" style="210" customWidth="1"/>
    <col min="7" max="7" width="13.7109375" customWidth="1"/>
    <col min="8" max="9" width="13.7109375" style="6" customWidth="1"/>
    <col min="10" max="10" width="13.7109375" customWidth="1"/>
    <col min="11" max="11" width="15.28515625" style="2" customWidth="1"/>
    <col min="12" max="12" width="30" style="27" customWidth="1"/>
    <col min="13" max="13" width="8" customWidth="1"/>
    <col min="14" max="14" width="10.5703125" customWidth="1"/>
    <col min="15" max="15" width="30.140625" style="31" customWidth="1"/>
    <col min="16" max="16" width="17" customWidth="1"/>
  </cols>
  <sheetData>
    <row r="2" spans="2:16" s="14" customFormat="1">
      <c r="B2" s="181" t="s">
        <v>29</v>
      </c>
      <c r="C2" s="181" t="s">
        <v>0</v>
      </c>
      <c r="D2" s="185" t="s">
        <v>30</v>
      </c>
      <c r="E2" s="186"/>
      <c r="F2" s="186"/>
      <c r="G2" s="186"/>
      <c r="H2" s="186"/>
      <c r="I2" s="186"/>
      <c r="J2" s="186"/>
      <c r="K2" s="191"/>
      <c r="L2" s="187" t="s">
        <v>31</v>
      </c>
      <c r="M2" s="188"/>
      <c r="N2" s="188"/>
      <c r="O2" s="192"/>
      <c r="P2" s="181" t="s">
        <v>4</v>
      </c>
    </row>
    <row r="3" spans="2:16" s="34" customFormat="1" ht="50.1" customHeight="1">
      <c r="B3" s="182"/>
      <c r="C3" s="182"/>
      <c r="D3" s="224" t="str">
        <f>'INPUT SOP'!C2</f>
        <v>MENTERI</v>
      </c>
      <c r="E3" s="224" t="str">
        <f>'INPUT SOP'!C3</f>
        <v>DIRJEN</v>
      </c>
      <c r="F3" s="224" t="str">
        <f>'INPUT SOP'!C4</f>
        <v>BIRO UMUM</v>
      </c>
      <c r="G3" s="52" t="str">
        <f>'INPUT SOP'!C5</f>
        <v>SETDITJEN</v>
      </c>
      <c r="H3" s="52" t="str">
        <f>'INPUT SOP'!C6</f>
        <v>KABAG KEUANGAN DAN UMUM</v>
      </c>
      <c r="I3" s="52" t="str">
        <f>'INPUT SOP'!C7</f>
        <v>KASUBAG TATA USAHA</v>
      </c>
      <c r="J3" s="52" t="str">
        <f>'INPUT SOP'!C8</f>
        <v>ARSIPARIS</v>
      </c>
      <c r="K3" s="53" t="str">
        <f>'INPUT SOP'!C9</f>
        <v>PENATAUSAHA PERSURATAN</v>
      </c>
      <c r="L3" s="24" t="s">
        <v>41</v>
      </c>
      <c r="M3" s="54" t="s">
        <v>2</v>
      </c>
      <c r="N3" s="55" t="s">
        <v>43</v>
      </c>
      <c r="O3" s="25" t="s">
        <v>42</v>
      </c>
      <c r="P3" s="182"/>
    </row>
    <row r="4" spans="2:16" ht="90" customHeight="1">
      <c r="B4" s="56">
        <v>1</v>
      </c>
      <c r="C4" s="17" t="str">
        <f>'INPUT SOP'!C13</f>
        <v>menerima konsep surat dan nota dinas(mencatat, input Sistem Informasi persuratan, Print Disposisi, Ekspedisi)</v>
      </c>
      <c r="D4" s="225" t="str">
        <f>IF('INPUT SOP'!B13="A",'INPUT SOP'!E13,IF('INPUT SOP'!B13="B"," ",IF('INPUT SOP'!B13="C"," ",IF('INPUT SOP'!B13="D"," ",IF('INPUT SOP'!B13="E"," ",IF('INPUT SOP'!B13="F"," ",IF('INPUT SOP'!B13="G"," ",IF('INPUT SOP'!B13="H"," "," "))))))))</f>
        <v xml:space="preserve"> </v>
      </c>
      <c r="E4" s="205" t="str">
        <f>IF('INPUT SOP'!B13="B",'INPUT SOP'!E13,IF('INPUT SOP'!B13="A"," ",IF('INPUT SOP'!B13="C"," ",IF('INPUT SOP'!B13="A"," ",IF('INPUT SOP'!B13="E"," ",IF('INPUT SOP'!B13="F"," ",IF('INPUT SOP'!B13="G"," ",IF('INPUT SOP'!B13="H"," "," "))))))))</f>
        <v xml:space="preserve"> </v>
      </c>
      <c r="F4" s="205" t="str">
        <f>IF('INPUT SOP'!B13="C",'INPUT SOP'!E13,IF('INPUT SOP'!B13="B"," ",IF('INPUT SOP'!B13="A"," ",IF('INPUT SOP'!B13="A"," ",IF('INPUT SOP'!B13="E"," ",IF('INPUT SOP'!B13="F"," ",IF('INPUT SOP'!B13="G"," ",IF('INPUT SOP'!B13="H"," "," "))))))))</f>
        <v xml:space="preserve"> </v>
      </c>
      <c r="G4" s="51" t="str">
        <f>IF('INPUT SOP'!B13="D",'INPUT SOP'!E13,IF('INPUT SOP'!B13="B"," ",IF('INPUT SOP'!B13="C"," ",IF('INPUT SOP'!B13="A"," ",IF('INPUT SOP'!B13="E"," ",IF('INPUT SOP'!B13="F"," ",IF('INPUT SOP'!B13="G"," ",IF('INPUT SOP'!B13="H"," "," "))))))))</f>
        <v xml:space="preserve"> </v>
      </c>
      <c r="H4" s="51" t="str">
        <f>IF('INPUT SOP'!B13="E",'INPUT SOP'!E13,IF('INPUT SOP'!B13="B"," ",IF('INPUT SOP'!B13="A"," ",IF('INPUT SOP'!B13="C"," ",IF('INPUT SOP'!B13="D"," ",IF('INPUT SOP'!B13="F"," ",IF('INPUT SOP'!B13="G"," ",IF('INPUT SOP'!B13="H"," "," "))))))))</f>
        <v xml:space="preserve"> </v>
      </c>
      <c r="I4" s="51" t="str">
        <f>IF('INPUT SOP'!B13="F",'INPUT SOP'!E13,IF('INPUT SOP'!B13="B"," ",IF('INPUT SOP'!B13="A"," ",IF('INPUT SOP'!B13="C"," ",IF('INPUT SOP'!B13="D"," ",IF('INPUT SOP'!B13="E"," ",IF('INPUT SOP'!B13="G"," ",IF('INPUT SOP'!B13="H"," "," "))))))))</f>
        <v xml:space="preserve"> </v>
      </c>
      <c r="J4" s="51" t="str">
        <f>IF('INPUT SOP'!B13="G",'INPUT SOP'!E13,IF('INPUT SOP'!B13="B"," ",IF('INPUT SOP'!B13="A"," ",IF('INPUT SOP'!B13="C"," ",IF('INPUT SOP'!B13="D"," ",IF('INPUT SOP'!B13="E"," ",IF('INPUT SOP'!B13="F"," ",IF('INPUT SOP'!B13="H"," "," "))))))))</f>
        <v xml:space="preserve"> </v>
      </c>
      <c r="K4" s="51" t="str">
        <f>IF('INPUT SOP'!B13="H",'INPUT SOP'!E13,IF('INPUT SOP'!B13="B"," ",IF('INPUT SOP'!B13="A"," ",IF('INPUT SOP'!B13="C"," ",IF('INPUT SOP'!B13="D"," ",IF('INPUT SOP'!B13="E"," ",IF('INPUT SOP'!B13="F"," ",IF('INPUT SOP'!B13="G"," "," "))))))))</f>
        <v xml:space="preserve"> </v>
      </c>
      <c r="L4" s="115" t="s">
        <v>118</v>
      </c>
      <c r="M4" s="57">
        <f>'INPUT SOP'!I13</f>
        <v>10</v>
      </c>
      <c r="N4" s="58" t="s">
        <v>13</v>
      </c>
      <c r="O4" s="59"/>
      <c r="P4" s="56"/>
    </row>
    <row r="5" spans="2:16" ht="90" customHeight="1">
      <c r="B5" s="56">
        <v>2</v>
      </c>
      <c r="C5" s="17" t="str">
        <f>'INPUT SOP'!C14</f>
        <v>Menalaah redaksional konsep surat</v>
      </c>
      <c r="D5" s="205" t="str">
        <f>IF('INPUT SOP'!B14="A",'INPUT SOP'!E14,IF('INPUT SOP'!B14="B"," ",IF('INPUT SOP'!B14="C"," ",IF('INPUT SOP'!B14="D"," ",IF('INPUT SOP'!B14="E"," ",IF('INPUT SOP'!B14="F"," ",IF('INPUT SOP'!B14="G"," ",IF('INPUT SOP'!B14="H"," "," "))))))))</f>
        <v xml:space="preserve"> </v>
      </c>
      <c r="E5" s="205" t="str">
        <f>IF('INPUT SOP'!B14="B",'INPUT SOP'!E14,IF('INPUT SOP'!B14="A"," ",IF('INPUT SOP'!B14="C"," ",IF('INPUT SOP'!B14="A"," ",IF('INPUT SOP'!B14="E"," ",IF('INPUT SOP'!B14="F"," ",IF('INPUT SOP'!B14="G"," ",IF('INPUT SOP'!B14="H"," "," "))))))))</f>
        <v xml:space="preserve"> </v>
      </c>
      <c r="F5" s="205" t="str">
        <f>IF('INPUT SOP'!B14="C",'INPUT SOP'!E14,IF('INPUT SOP'!B14="B"," ",IF('INPUT SOP'!B14="A"," ",IF('INPUT SOP'!B14="A"," ",IF('INPUT SOP'!B14="E"," ",IF('INPUT SOP'!B14="F"," ",IF('INPUT SOP'!B14="G"," ",IF('INPUT SOP'!B14="H"," "," "))))))))</f>
        <v xml:space="preserve"> </v>
      </c>
      <c r="G5" s="51" t="str">
        <f>IF('INPUT SOP'!B14="D",'INPUT SOP'!E14,IF('INPUT SOP'!B14="B"," ",IF('INPUT SOP'!B14="C"," ",IF('INPUT SOP'!B14="A"," ",IF('INPUT SOP'!B14="E"," ",IF('INPUT SOP'!B14="F"," ",IF('INPUT SOP'!B14="G"," ",IF('INPUT SOP'!B14="H"," "," "))))))))</f>
        <v xml:space="preserve"> </v>
      </c>
      <c r="H5" s="51" t="str">
        <f>IF('INPUT SOP'!B14="E",'INPUT SOP'!E14,IF('INPUT SOP'!B14="B"," ",IF('INPUT SOP'!B14="A"," ",IF('INPUT SOP'!B14="C"," ",IF('INPUT SOP'!B14="D"," ",IF('INPUT SOP'!B14="F"," ",IF('INPUT SOP'!B14="G"," ",IF('INPUT SOP'!B14="H"," "," "))))))))</f>
        <v xml:space="preserve"> </v>
      </c>
      <c r="I5" s="51" t="str">
        <f>IF('INPUT SOP'!B14="F",'INPUT SOP'!E14,IF('INPUT SOP'!B14="B"," ",IF('INPUT SOP'!B14="A"," ",IF('INPUT SOP'!B14="C"," ",IF('INPUT SOP'!B14="D"," ",IF('INPUT SOP'!B14="E"," ",IF('INPUT SOP'!B14="G"," ",IF('INPUT SOP'!B14="H"," "," "))))))))</f>
        <v xml:space="preserve"> </v>
      </c>
      <c r="J5" s="51" t="str">
        <f>IF('INPUT SOP'!B14="G",'INPUT SOP'!E14,IF('INPUT SOP'!B14="B"," ",IF('INPUT SOP'!B14="A"," ",IF('INPUT SOP'!B14="C"," ",IF('INPUT SOP'!B14="D"," ",IF('INPUT SOP'!B14="E"," ",IF('INPUT SOP'!B14="F"," ",IF('INPUT SOP'!B14="H"," "," "))))))))</f>
        <v>◊</v>
      </c>
      <c r="K5" s="51" t="str">
        <f>IF('INPUT SOP'!B14="H",'INPUT SOP'!E14,IF('INPUT SOP'!B14="B"," ",IF('INPUT SOP'!B14="A"," ",IF('INPUT SOP'!B14="C"," ",IF('INPUT SOP'!B14="D"," ",IF('INPUT SOP'!B14="E"," ",IF('INPUT SOP'!B14="F"," ",IF('INPUT SOP'!B14="G"," "," "))))))))</f>
        <v xml:space="preserve"> </v>
      </c>
      <c r="L5" s="115" t="s">
        <v>119</v>
      </c>
      <c r="M5" s="57">
        <f>'INPUT SOP'!I14</f>
        <v>10</v>
      </c>
      <c r="N5" s="58" t="s">
        <v>13</v>
      </c>
      <c r="O5" s="59"/>
      <c r="P5" s="56"/>
    </row>
    <row r="6" spans="2:16" ht="90" customHeight="1">
      <c r="B6" s="56">
        <v>3</v>
      </c>
      <c r="C6" s="17" t="str">
        <f>'INPUT SOP'!C15</f>
        <v>Menelaah isi konsep surat  (YA paraf pada disposisi dan TIDAK Kembali ke operator untuk dikembalikan kepada pengonsep surat)</v>
      </c>
      <c r="D6" s="205" t="str">
        <f>IF('INPUT SOP'!B15="A",'INPUT SOP'!E15,IF('INPUT SOP'!B15="B"," ",IF('INPUT SOP'!B15="C"," ",IF('INPUT SOP'!B15="D"," ",IF('INPUT SOP'!B15="E"," ",IF('INPUT SOP'!B15="F"," ",IF('INPUT SOP'!B15="G"," ",IF('INPUT SOP'!B15="H"," "," "))))))))</f>
        <v xml:space="preserve"> </v>
      </c>
      <c r="E6" s="205" t="str">
        <f>IF('INPUT SOP'!B15="B",'INPUT SOP'!E15,IF('INPUT SOP'!B15="A"," ",IF('INPUT SOP'!B15="C"," ",IF('INPUT SOP'!B15="A"," ",IF('INPUT SOP'!B15="E"," ",IF('INPUT SOP'!B15="F"," ",IF('INPUT SOP'!B15="G"," ",IF('INPUT SOP'!B15="H"," "," "))))))))</f>
        <v xml:space="preserve"> </v>
      </c>
      <c r="F6" s="205" t="str">
        <f>IF('INPUT SOP'!B15="C",'INPUT SOP'!E15,IF('INPUT SOP'!B15="B"," ",IF('INPUT SOP'!B15="A"," ",IF('INPUT SOP'!B15="A"," ",IF('INPUT SOP'!B15="E"," ",IF('INPUT SOP'!B15="F"," ",IF('INPUT SOP'!B15="G"," ",IF('INPUT SOP'!B15="H"," "," "))))))))</f>
        <v xml:space="preserve"> </v>
      </c>
      <c r="G6" s="51" t="str">
        <f>IF('INPUT SOP'!B15="D",'INPUT SOP'!E15,IF('INPUT SOP'!B15="B"," ",IF('INPUT SOP'!B15="C"," ",IF('INPUT SOP'!B15="A"," ",IF('INPUT SOP'!B15="E"," ",IF('INPUT SOP'!B15="F"," ",IF('INPUT SOP'!B15="G"," ",IF('INPUT SOP'!B15="H"," "," "))))))))</f>
        <v xml:space="preserve"> </v>
      </c>
      <c r="H6" s="51" t="str">
        <f>IF('INPUT SOP'!B15="E",'INPUT SOP'!E15,IF('INPUT SOP'!B15="B"," ",IF('INPUT SOP'!B15="A"," ",IF('INPUT SOP'!B15="C"," ",IF('INPUT SOP'!B15="D"," ",IF('INPUT SOP'!B15="F"," ",IF('INPUT SOP'!B15="G"," ",IF('INPUT SOP'!B15="H"," "," "))))))))</f>
        <v xml:space="preserve"> </v>
      </c>
      <c r="I6" s="51" t="str">
        <f>IF('INPUT SOP'!B15="F",'INPUT SOP'!E15,IF('INPUT SOP'!B15="B"," ",IF('INPUT SOP'!B15="A"," ",IF('INPUT SOP'!B15="C"," ",IF('INPUT SOP'!B15="D"," ",IF('INPUT SOP'!B15="E"," ",IF('INPUT SOP'!B15="G"," ",IF('INPUT SOP'!B15="H"," "," "))))))))</f>
        <v>◊</v>
      </c>
      <c r="J6" s="51" t="str">
        <f>IF('INPUT SOP'!B15="G",'INPUT SOP'!E15,IF('INPUT SOP'!B15="B"," ",IF('INPUT SOP'!B15="A"," ",IF('INPUT SOP'!B15="C"," ",IF('INPUT SOP'!B15="D"," ",IF('INPUT SOP'!B15="E"," ",IF('INPUT SOP'!B15="F"," ",IF('INPUT SOP'!B15="H"," "," "))))))))</f>
        <v xml:space="preserve"> </v>
      </c>
      <c r="K6" s="51" t="str">
        <f>IF('INPUT SOP'!B15="H",'INPUT SOP'!E15,IF('INPUT SOP'!B15="B"," ",IF('INPUT SOP'!B15="A"," ",IF('INPUT SOP'!B15="C"," ",IF('INPUT SOP'!B15="D"," ",IF('INPUT SOP'!B15="E"," ",IF('INPUT SOP'!B15="F"," ",IF('INPUT SOP'!B15="G"," "," "))))))))</f>
        <v xml:space="preserve"> </v>
      </c>
      <c r="L6" s="115" t="s">
        <v>120</v>
      </c>
      <c r="M6" s="57">
        <f>'INPUT SOP'!I15</f>
        <v>20</v>
      </c>
      <c r="N6" s="58" t="s">
        <v>13</v>
      </c>
      <c r="O6" s="59"/>
      <c r="P6" s="56"/>
    </row>
    <row r="7" spans="2:16" ht="90" customHeight="1">
      <c r="B7" s="56">
        <v>4</v>
      </c>
      <c r="C7" s="17" t="str">
        <f>'INPUT SOP'!C16</f>
        <v>Menelaah isi konsep surat  (YA paraf pada disposisi dan TIDAK Kembali ke operator untuk dikembalikan kepada pengonsep surat)</v>
      </c>
      <c r="D7" s="205" t="str">
        <f>IF('INPUT SOP'!B16="A",'INPUT SOP'!E16,IF('INPUT SOP'!B16="B"," ",IF('INPUT SOP'!B16="C"," ",IF('INPUT SOP'!B16="D"," ",IF('INPUT SOP'!B16="E"," ",IF('INPUT SOP'!B16="F"," ",IF('INPUT SOP'!B16="G"," ",IF('INPUT SOP'!B16="H"," "," "))))))))</f>
        <v xml:space="preserve"> </v>
      </c>
      <c r="E7" s="205" t="str">
        <f>IF('INPUT SOP'!B16="B",'INPUT SOP'!E16,IF('INPUT SOP'!B16="A"," ",IF('INPUT SOP'!B16="C"," ",IF('INPUT SOP'!B16="A"," ",IF('INPUT SOP'!B16="E"," ",IF('INPUT SOP'!B16="F"," ",IF('INPUT SOP'!B16="G"," ",IF('INPUT SOP'!B16="H"," "," "))))))))</f>
        <v xml:space="preserve"> </v>
      </c>
      <c r="F7" s="205" t="str">
        <f>IF('INPUT SOP'!B16="C",'INPUT SOP'!E16,IF('INPUT SOP'!B16="B"," ",IF('INPUT SOP'!B16="A"," ",IF('INPUT SOP'!B16="A"," ",IF('INPUT SOP'!B16="E"," ",IF('INPUT SOP'!B16="F"," ",IF('INPUT SOP'!B16="G"," ",IF('INPUT SOP'!B16="H"," "," "))))))))</f>
        <v xml:space="preserve"> </v>
      </c>
      <c r="G7" s="51" t="str">
        <f>IF('INPUT SOP'!B16="D",'INPUT SOP'!E16,IF('INPUT SOP'!B16="B"," ",IF('INPUT SOP'!B16="C"," ",IF('INPUT SOP'!B16="A"," ",IF('INPUT SOP'!B16="E"," ",IF('INPUT SOP'!B16="F"," ",IF('INPUT SOP'!B16="G"," ",IF('INPUT SOP'!B16="H"," "," "))))))))</f>
        <v xml:space="preserve"> </v>
      </c>
      <c r="H7" s="51" t="str">
        <f>IF('INPUT SOP'!B16="E",'INPUT SOP'!E16,IF('INPUT SOP'!B16="B"," ",IF('INPUT SOP'!B16="A"," ",IF('INPUT SOP'!B16="C"," ",IF('INPUT SOP'!B16="D"," ",IF('INPUT SOP'!B16="F"," ",IF('INPUT SOP'!B16="G"," ",IF('INPUT SOP'!B16="H"," "," "))))))))</f>
        <v>◊</v>
      </c>
      <c r="I7" s="51" t="str">
        <f>IF('INPUT SOP'!B16="F",'INPUT SOP'!E16,IF('INPUT SOP'!B16="B"," ",IF('INPUT SOP'!B16="A"," ",IF('INPUT SOP'!B16="C"," ",IF('INPUT SOP'!B16="D"," ",IF('INPUT SOP'!B16="E"," ",IF('INPUT SOP'!B16="G"," ",IF('INPUT SOP'!B16="H"," "," "))))))))</f>
        <v xml:space="preserve"> </v>
      </c>
      <c r="J7" s="51" t="str">
        <f>IF('INPUT SOP'!B16="G",'INPUT SOP'!E16,IF('INPUT SOP'!B16="B"," ",IF('INPUT SOP'!B16="A"," ",IF('INPUT SOP'!B16="C"," ",IF('INPUT SOP'!B16="D"," ",IF('INPUT SOP'!B16="E"," ",IF('INPUT SOP'!B16="F"," ",IF('INPUT SOP'!B16="H"," "," "))))))))</f>
        <v xml:space="preserve"> </v>
      </c>
      <c r="K7" s="51" t="str">
        <f>IF('INPUT SOP'!B16="H",'INPUT SOP'!E16,IF('INPUT SOP'!B16="B"," ",IF('INPUT SOP'!B16="A"," ",IF('INPUT SOP'!B16="C"," ",IF('INPUT SOP'!B16="D"," ",IF('INPUT SOP'!B16="E"," ",IF('INPUT SOP'!B16="F"," ",IF('INPUT SOP'!B16="G"," "," "))))))))</f>
        <v xml:space="preserve"> </v>
      </c>
      <c r="L7" s="115" t="s">
        <v>120</v>
      </c>
      <c r="M7" s="57">
        <f>'INPUT SOP'!I16</f>
        <v>30</v>
      </c>
      <c r="N7" s="58" t="s">
        <v>13</v>
      </c>
      <c r="O7" s="59"/>
      <c r="P7" s="56"/>
    </row>
    <row r="8" spans="2:16" ht="105.75" customHeight="1">
      <c r="B8" s="56">
        <v>5</v>
      </c>
      <c r="C8" s="17" t="str">
        <f>'INPUT SOP'!C17</f>
        <v>Konsep Surat dan nota dinas Dirjen diteruskan ke Dirjen dengan membubuhkan tandatangan pada nota dinas  Eselon II, untuk tandatangan Eselon II setelah ditandatangani dan didistribusikan</v>
      </c>
      <c r="D8" s="205" t="str">
        <f>IF('INPUT SOP'!B17="A",'INPUT SOP'!E17,IF('INPUT SOP'!B17="B"," ",IF('INPUT SOP'!B17="C"," ",IF('INPUT SOP'!B17="D"," ",IF('INPUT SOP'!B17="E"," ",IF('INPUT SOP'!B17="F"," ",IF('INPUT SOP'!B17="G"," ",IF('INPUT SOP'!B17="H"," "," "))))))))</f>
        <v xml:space="preserve"> </v>
      </c>
      <c r="E8" s="205" t="str">
        <f>IF('INPUT SOP'!B17="B",'INPUT SOP'!E17,IF('INPUT SOP'!B17="A"," ",IF('INPUT SOP'!B17="C"," ",IF('INPUT SOP'!B17="A"," ",IF('INPUT SOP'!B17="E"," ",IF('INPUT SOP'!B17="F"," ",IF('INPUT SOP'!B17="G"," ",IF('INPUT SOP'!B17="H"," "," "))))))))</f>
        <v xml:space="preserve"> </v>
      </c>
      <c r="F8" s="226" t="str">
        <f>IF('INPUT SOP'!B17="C",'INPUT SOP'!E17,IF('INPUT SOP'!B17="B"," ",IF('INPUT SOP'!B17="A"," ",IF('INPUT SOP'!B17="A"," ",IF('INPUT SOP'!B17="E"," ",IF('INPUT SOP'!B17="F"," ",IF('INPUT SOP'!B17="G"," ",IF('INPUT SOP'!B17="H"," "," "))))))))</f>
        <v xml:space="preserve"> </v>
      </c>
      <c r="G8" s="51" t="str">
        <f>IF('INPUT SOP'!B17="D",'INPUT SOP'!E17,IF('INPUT SOP'!B17="B"," ",IF('INPUT SOP'!B17="C"," ",IF('INPUT SOP'!B17="A"," ",IF('INPUT SOP'!B17="E"," ",IF('INPUT SOP'!B17="F"," ",IF('INPUT SOP'!B17="G"," ",IF('INPUT SOP'!B17="H"," "," "))))))))</f>
        <v>◊</v>
      </c>
      <c r="H8" s="51" t="str">
        <f>IF('INPUT SOP'!B17="E",'INPUT SOP'!E17,IF('INPUT SOP'!B17="B"," ",IF('INPUT SOP'!B17="A"," ",IF('INPUT SOP'!B17="C"," ",IF('INPUT SOP'!B17="D"," ",IF('INPUT SOP'!B17="F"," ",IF('INPUT SOP'!B17="G"," ",IF('INPUT SOP'!B17="H"," "," "))))))))</f>
        <v xml:space="preserve"> </v>
      </c>
      <c r="I8" s="51" t="str">
        <f>IF('INPUT SOP'!B17="F",'INPUT SOP'!E17,IF('INPUT SOP'!B17="B"," ",IF('INPUT SOP'!B17="A"," ",IF('INPUT SOP'!B17="C"," ",IF('INPUT SOP'!B17="D"," ",IF('INPUT SOP'!B17="E"," ",IF('INPUT SOP'!B17="G"," ",IF('INPUT SOP'!B17="H"," "," "))))))))</f>
        <v xml:space="preserve"> </v>
      </c>
      <c r="J8" s="51" t="str">
        <f>IF('INPUT SOP'!B17="G",'INPUT SOP'!E17,IF('INPUT SOP'!B17="B"," ",IF('INPUT SOP'!B17="A"," ",IF('INPUT SOP'!B17="C"," ",IF('INPUT SOP'!B17="D"," ",IF('INPUT SOP'!B17="E"," ",IF('INPUT SOP'!B17="F"," ",IF('INPUT SOP'!B17="H"," "," "))))))))</f>
        <v xml:space="preserve"> </v>
      </c>
      <c r="K8" s="51" t="str">
        <f>IF('INPUT SOP'!B17="H",'INPUT SOP'!E17,IF('INPUT SOP'!B17="B"," ",IF('INPUT SOP'!B17="A"," ",IF('INPUT SOP'!B17="C"," ",IF('INPUT SOP'!B17="D"," ",IF('INPUT SOP'!B17="E"," ",IF('INPUT SOP'!B17="F"," ",IF('INPUT SOP'!B17="G"," "," "))))))))</f>
        <v xml:space="preserve"> </v>
      </c>
      <c r="L8" s="115" t="s">
        <v>120</v>
      </c>
      <c r="M8" s="57">
        <f>'INPUT SOP'!I17</f>
        <v>60</v>
      </c>
      <c r="N8" s="58" t="s">
        <v>13</v>
      </c>
      <c r="O8" s="59"/>
      <c r="P8" s="56"/>
    </row>
    <row r="9" spans="2:16" ht="90" customHeight="1">
      <c r="B9" s="56">
        <v>6</v>
      </c>
      <c r="C9" s="17" t="str">
        <f>'INPUT SOP'!C18</f>
        <v>Menandatangani konsep Surat untuk tandatangan Dirjen, untuk tandatangan menteri tandatangan Dirjen pada nota Dinaspengonsep surat)</v>
      </c>
      <c r="D9" s="205" t="str">
        <f>IF('INPUT SOP'!B18="A",'INPUT SOP'!E18,IF('INPUT SOP'!B18="B"," ",IF('INPUT SOP'!B18="C"," ",IF('INPUT SOP'!B18="D"," ",IF('INPUT SOP'!B18="E"," ",IF('INPUT SOP'!B18="F"," ",IF('INPUT SOP'!B18="G"," ",IF('INPUT SOP'!B18="H"," "," "))))))))</f>
        <v xml:space="preserve"> </v>
      </c>
      <c r="E9" s="205" t="str">
        <f>IF('INPUT SOP'!B18="B",'INPUT SOP'!E18,IF('INPUT SOP'!B18="A"," ",IF('INPUT SOP'!B18="C"," ",IF('INPUT SOP'!B18="A"," ",IF('INPUT SOP'!B18="E"," ",IF('INPUT SOP'!B18="F"," ",IF('INPUT SOP'!B18="G"," ",IF('INPUT SOP'!B18="H"," "," "))))))))</f>
        <v>◊</v>
      </c>
      <c r="F9" s="205" t="str">
        <f>IF('INPUT SOP'!B18="C",'INPUT SOP'!E18,IF('INPUT SOP'!B18="B"," ",IF('INPUT SOP'!B18="A"," ",IF('INPUT SOP'!B18="A"," ",IF('INPUT SOP'!B18="E"," ",IF('INPUT SOP'!B18="F"," ",IF('INPUT SOP'!B18="G"," ",IF('INPUT SOP'!B18="H"," "," "))))))))</f>
        <v xml:space="preserve"> </v>
      </c>
      <c r="G9" s="51" t="str">
        <f>IF('INPUT SOP'!B18="D",'INPUT SOP'!E18,IF('INPUT SOP'!B18="B"," ",IF('INPUT SOP'!B18="C"," ",IF('INPUT SOP'!B18="A"," ",IF('INPUT SOP'!B18="E"," ",IF('INPUT SOP'!B18="F"," ",IF('INPUT SOP'!B18="G"," ",IF('INPUT SOP'!B18="H"," "," "))))))))</f>
        <v xml:space="preserve"> </v>
      </c>
      <c r="H9" s="51" t="str">
        <f>IF('INPUT SOP'!B18="E",'INPUT SOP'!E18,IF('INPUT SOP'!B18="B"," ",IF('INPUT SOP'!B18="A"," ",IF('INPUT SOP'!B18="C"," ",IF('INPUT SOP'!B18="D"," ",IF('INPUT SOP'!B18="F"," ",IF('INPUT SOP'!B18="G"," ",IF('INPUT SOP'!B18="H"," "," "))))))))</f>
        <v xml:space="preserve"> </v>
      </c>
      <c r="I9" s="51" t="str">
        <f>IF('INPUT SOP'!B18="F",'INPUT SOP'!E18,IF('INPUT SOP'!B18="B"," ",IF('INPUT SOP'!B18="A"," ",IF('INPUT SOP'!B18="C"," ",IF('INPUT SOP'!B18="D"," ",IF('INPUT SOP'!B18="E"," ",IF('INPUT SOP'!B18="G"," ",IF('INPUT SOP'!B18="H"," "," "))))))))</f>
        <v xml:space="preserve"> </v>
      </c>
      <c r="J9" s="51" t="str">
        <f>IF('INPUT SOP'!B18="G",'INPUT SOP'!E18,IF('INPUT SOP'!B18="B"," ",IF('INPUT SOP'!B18="A"," ",IF('INPUT SOP'!B18="C"," ",IF('INPUT SOP'!B18="D"," ",IF('INPUT SOP'!B18="E"," ",IF('INPUT SOP'!B18="F"," ",IF('INPUT SOP'!B18="H"," "," "))))))))</f>
        <v xml:space="preserve"> </v>
      </c>
      <c r="K9" s="51" t="str">
        <f>IF('INPUT SOP'!B18="H",'INPUT SOP'!E18,IF('INPUT SOP'!B18="B"," ",IF('INPUT SOP'!B18="A"," ",IF('INPUT SOP'!B18="C"," ",IF('INPUT SOP'!B18="D"," ",IF('INPUT SOP'!B18="E"," ",IF('INPUT SOP'!B18="F"," ",IF('INPUT SOP'!B18="G"," "," "))))))))</f>
        <v xml:space="preserve"> </v>
      </c>
      <c r="L9" s="115" t="s">
        <v>121</v>
      </c>
      <c r="M9" s="57">
        <f>'INPUT SOP'!I18</f>
        <v>60</v>
      </c>
      <c r="N9" s="58" t="s">
        <v>13</v>
      </c>
      <c r="O9" s="59"/>
      <c r="P9" s="60"/>
    </row>
    <row r="10" spans="2:16" ht="90" customHeight="1">
      <c r="B10" s="56">
        <v>7</v>
      </c>
      <c r="C10" s="17" t="str">
        <f>'INPUT SOP'!C19</f>
        <v xml:space="preserve">Pemberian nomor </v>
      </c>
      <c r="D10" s="205" t="str">
        <f>IF('INPUT SOP'!B19="A",'INPUT SOP'!E19,IF('INPUT SOP'!B19="B"," ",IF('INPUT SOP'!B19="C"," ",IF('INPUT SOP'!B19="D"," ",IF('INPUT SOP'!B19="E"," ",IF('INPUT SOP'!B19="F"," ",IF('INPUT SOP'!B19="G"," ",IF('INPUT SOP'!B19="H"," "," "))))))))</f>
        <v xml:space="preserve"> </v>
      </c>
      <c r="E10" s="205" t="str">
        <f>IF('INPUT SOP'!B19="B",'INPUT SOP'!E19,IF('INPUT SOP'!B19="A"," ",IF('INPUT SOP'!B19="C"," ",IF('INPUT SOP'!B19="A"," ",IF('INPUT SOP'!B19="E"," ",IF('INPUT SOP'!B19="F"," ",IF('INPUT SOP'!B19="G"," ",IF('INPUT SOP'!B19="H"," "," "))))))))</f>
        <v xml:space="preserve"> </v>
      </c>
      <c r="F10" s="205" t="str">
        <f>IF('INPUT SOP'!B19="C",'INPUT SOP'!E19,IF('INPUT SOP'!B19="B"," ",IF('INPUT SOP'!B19="A"," ",IF('INPUT SOP'!B19="A"," ",IF('INPUT SOP'!B19="E"," ",IF('INPUT SOP'!B19="F"," ",IF('INPUT SOP'!B19="G"," ",IF('INPUT SOP'!B19="H"," "," "))))))))</f>
        <v xml:space="preserve"> </v>
      </c>
      <c r="G10" s="51" t="str">
        <f>IF('INPUT SOP'!B19="D",'INPUT SOP'!E19,IF('INPUT SOP'!B19="B"," ",IF('INPUT SOP'!B19="C"," ",IF('INPUT SOP'!B19="A"," ",IF('INPUT SOP'!B19="E"," ",IF('INPUT SOP'!B19="F"," ",IF('INPUT SOP'!B19="G"," ",IF('INPUT SOP'!B19="H"," "," "))))))))</f>
        <v xml:space="preserve"> </v>
      </c>
      <c r="H10" s="51" t="str">
        <f>IF('INPUT SOP'!B19="E",'INPUT SOP'!E19,IF('INPUT SOP'!B19="B"," ",IF('INPUT SOP'!B19="A"," ",IF('INPUT SOP'!B19="C"," ",IF('INPUT SOP'!B19="D"," ",IF('INPUT SOP'!B19="F"," ",IF('INPUT SOP'!B19="G"," ",IF('INPUT SOP'!B19="H"," "," "))))))))</f>
        <v xml:space="preserve"> </v>
      </c>
      <c r="I10" s="51" t="str">
        <f>IF('INPUT SOP'!B19="F",'INPUT SOP'!E19,IF('INPUT SOP'!B19="B"," ",IF('INPUT SOP'!B19="A"," ",IF('INPUT SOP'!B19="C"," ",IF('INPUT SOP'!B19="D"," ",IF('INPUT SOP'!B19="E"," ",IF('INPUT SOP'!B19="G"," ",IF('INPUT SOP'!B19="H"," "," "))))))))</f>
        <v xml:space="preserve"> </v>
      </c>
      <c r="J10" s="51" t="str">
        <f>IF('INPUT SOP'!B19="G",'INPUT SOP'!E19,IF('INPUT SOP'!B19="B"," ",IF('INPUT SOP'!B19="A"," ",IF('INPUT SOP'!B19="C"," ",IF('INPUT SOP'!B19="D"," ",IF('INPUT SOP'!B19="E"," ",IF('INPUT SOP'!B19="F"," ",IF('INPUT SOP'!B19="H"," "," "))))))))</f>
        <v xml:space="preserve"> </v>
      </c>
      <c r="K10" s="51" t="str">
        <f>IF('INPUT SOP'!B19="H",'INPUT SOP'!E19,IF('INPUT SOP'!B19="B"," ",IF('INPUT SOP'!B19="A"," ",IF('INPUT SOP'!B19="C"," ",IF('INPUT SOP'!B19="D"," ",IF('INPUT SOP'!B19="E"," ",IF('INPUT SOP'!B19="F"," ",IF('INPUT SOP'!B19="G"," "," "))))))))</f>
        <v>□</v>
      </c>
      <c r="L10" s="115" t="s">
        <v>122</v>
      </c>
      <c r="M10" s="57">
        <f>'INPUT SOP'!I19</f>
        <v>30</v>
      </c>
      <c r="N10" s="58" t="s">
        <v>13</v>
      </c>
      <c r="O10" s="59"/>
      <c r="P10" s="60"/>
    </row>
    <row r="11" spans="2:16" s="6" customFormat="1" ht="50.1" customHeight="1">
      <c r="B11" s="56"/>
      <c r="C11" s="68"/>
      <c r="D11" s="227" t="str">
        <f t="shared" ref="D11:J11" si="0">D10</f>
        <v xml:space="preserve"> </v>
      </c>
      <c r="E11" s="227" t="str">
        <f t="shared" si="0"/>
        <v xml:space="preserve"> </v>
      </c>
      <c r="F11" s="227"/>
      <c r="G11" s="60" t="str">
        <f t="shared" si="0"/>
        <v xml:space="preserve"> </v>
      </c>
      <c r="H11" s="60" t="str">
        <f t="shared" si="0"/>
        <v xml:space="preserve"> </v>
      </c>
      <c r="I11" s="60" t="str">
        <f t="shared" si="0"/>
        <v xml:space="preserve"> </v>
      </c>
      <c r="J11" s="60" t="str">
        <f t="shared" si="0"/>
        <v xml:space="preserve"> </v>
      </c>
      <c r="K11" s="60" t="str">
        <f>K10</f>
        <v>□</v>
      </c>
      <c r="M11" s="110">
        <f>SUM(M4:M10)</f>
        <v>220</v>
      </c>
      <c r="N11" s="58" t="s">
        <v>13</v>
      </c>
      <c r="O11" s="60"/>
      <c r="P11" s="56"/>
    </row>
    <row r="12" spans="2:16" s="1" customFormat="1" ht="50.1" customHeight="1">
      <c r="B12" s="7"/>
      <c r="C12" s="18"/>
      <c r="D12" s="228"/>
      <c r="E12" s="228"/>
      <c r="F12" s="228"/>
      <c r="G12" s="13"/>
      <c r="H12" s="97"/>
      <c r="I12" s="97"/>
      <c r="J12" s="13"/>
      <c r="K12" s="97"/>
      <c r="L12" s="28"/>
      <c r="M12" s="7"/>
      <c r="N12" s="7"/>
      <c r="O12" s="28"/>
      <c r="P12" s="7"/>
    </row>
    <row r="13" spans="2:16" ht="19.5" customHeight="1">
      <c r="B13" s="183" t="s">
        <v>29</v>
      </c>
      <c r="C13" s="181" t="s">
        <v>0</v>
      </c>
      <c r="D13" s="185" t="s">
        <v>30</v>
      </c>
      <c r="E13" s="186"/>
      <c r="F13" s="186"/>
      <c r="G13" s="186"/>
      <c r="H13" s="186"/>
      <c r="I13" s="186"/>
      <c r="J13" s="186"/>
      <c r="K13" s="186"/>
      <c r="L13" s="187" t="s">
        <v>31</v>
      </c>
      <c r="M13" s="188"/>
      <c r="N13" s="188"/>
      <c r="O13" s="188"/>
      <c r="P13" s="189" t="s">
        <v>32</v>
      </c>
    </row>
    <row r="14" spans="2:16" ht="50.1" customHeight="1">
      <c r="B14" s="184"/>
      <c r="C14" s="182"/>
      <c r="D14" s="224" t="str">
        <f>D3</f>
        <v>MENTERI</v>
      </c>
      <c r="E14" s="224" t="str">
        <f t="shared" ref="E14:K14" si="1">E3</f>
        <v>DIRJEN</v>
      </c>
      <c r="F14" s="224" t="str">
        <f t="shared" si="1"/>
        <v>BIRO UMUM</v>
      </c>
      <c r="G14" s="52" t="str">
        <f t="shared" si="1"/>
        <v>SETDITJEN</v>
      </c>
      <c r="H14" s="52" t="str">
        <f t="shared" si="1"/>
        <v>KABAG KEUANGAN DAN UMUM</v>
      </c>
      <c r="I14" s="52" t="str">
        <f t="shared" si="1"/>
        <v>KASUBAG TATA USAHA</v>
      </c>
      <c r="J14" s="52" t="str">
        <f t="shared" si="1"/>
        <v>ARSIPARIS</v>
      </c>
      <c r="K14" s="52" t="str">
        <f t="shared" si="1"/>
        <v>PENATAUSAHA PERSURATAN</v>
      </c>
      <c r="L14" s="24" t="s">
        <v>41</v>
      </c>
      <c r="M14" s="54" t="s">
        <v>2</v>
      </c>
      <c r="N14" s="55" t="s">
        <v>43</v>
      </c>
      <c r="O14" s="37" t="s">
        <v>42</v>
      </c>
      <c r="P14" s="190"/>
    </row>
    <row r="15" spans="2:16" ht="50.1" customHeight="1">
      <c r="B15" s="46"/>
      <c r="C15" s="43"/>
      <c r="D15" s="224"/>
      <c r="E15" s="224"/>
      <c r="F15" s="224">
        <f>F11</f>
        <v>0</v>
      </c>
      <c r="G15" s="52"/>
      <c r="H15" s="52"/>
      <c r="I15" s="52"/>
      <c r="J15" s="52"/>
      <c r="K15" s="52"/>
      <c r="L15" s="37"/>
      <c r="M15" s="54">
        <f>M11</f>
        <v>220</v>
      </c>
      <c r="N15" s="54" t="str">
        <f>N11</f>
        <v>menit</v>
      </c>
      <c r="O15" s="52"/>
      <c r="P15" s="61"/>
    </row>
    <row r="16" spans="2:16" ht="90" customHeight="1">
      <c r="B16" s="56">
        <v>8</v>
      </c>
      <c r="C16" s="17" t="str">
        <f>'INPUT SOP'!C20</f>
        <v>Surat tandatangan Menteri diteruskan ke Biro Umum untuk tandatangan Menteri apabila sudah ditandatangan Menteri dan diberi nomor Biro Umum surat kembali ke PPI</v>
      </c>
      <c r="D16" s="205" t="str">
        <f>IF('INPUT SOP'!B20="A",'INPUT SOP'!E25,IF('INPUT SOP'!B20="B"," ",IF('INPUT SOP'!B20="C"," ",IF('INPUT SOP'!B20="D"," ",IF('INPUT SOP'!B20="E"," ",IF('INPUT SOP'!B20="F"," ",IF('INPUT SOP'!B20="G"," ",IF('INPUT SOP'!B20="H"," "," "))))))))</f>
        <v xml:space="preserve"> </v>
      </c>
      <c r="E16" s="205" t="str">
        <f>IF('INPUT SOP'!B20="B",'INPUT SOP'!E20,IF('INPUT SOP'!B20="A"," ",IF('INPUT SOP'!B20="C"," ",IF('INPUT SOP'!B20="A"," ",IF('INPUT SOP'!B20="E"," ",IF('INPUT SOP'!B20="F"," ",IF('INPUT SOP'!B20="G"," ",IF('INPUT SOP'!B20="H"," "," "))))))))</f>
        <v xml:space="preserve"> </v>
      </c>
      <c r="F16" s="205" t="str">
        <f>IF('INPUT SOP'!B20="C",'INPUT SOP'!E20,IF('INPUT SOP'!B20="B"," ",IF('INPUT SOP'!B20="A"," ",IF('INPUT SOP'!B20="A"," ",IF('INPUT SOP'!B20="E"," ",IF('INPUT SOP'!B20="F"," ",IF('INPUT SOP'!B20="G"," ",IF('INPUT SOP'!B20="H"," "," "))))))))</f>
        <v>◊</v>
      </c>
      <c r="G16" s="51" t="str">
        <f>IF('INPUT SOP'!B20="D",'INPUT SOP'!E20,IF('INPUT SOP'!B20="B"," ",IF('INPUT SOP'!B20="C"," ",IF('INPUT SOP'!B20="A"," ",IF('INPUT SOP'!B20="E"," ",IF('INPUT SOP'!B20="F"," ",IF('INPUT SOP'!B20="G"," ",IF('INPUT SOP'!B20="H"," "," "))))))))</f>
        <v xml:space="preserve"> </v>
      </c>
      <c r="H16" s="51" t="str">
        <f>IF('INPUT SOP'!B20="E",'INPUT SOP'!E20,IF('INPUT SOP'!B20="B"," ",IF('INPUT SOP'!B20="A"," ",IF('INPUT SOP'!B20="C"," ",IF('INPUT SOP'!B20="D"," ",IF('INPUT SOP'!B20="F"," ",IF('INPUT SOP'!B20="G"," ",IF('INPUT SOP'!B20="H"," "," "))))))))</f>
        <v xml:space="preserve"> </v>
      </c>
      <c r="I16" s="51" t="str">
        <f>IF('INPUT SOP'!B20="F",'INPUT SOP'!E20,IF('INPUT SOP'!B20="B"," ",IF('INPUT SOP'!B20="A"," ",IF('INPUT SOP'!B20="C"," ",IF('INPUT SOP'!B20="D"," ",IF('INPUT SOP'!B20="E"," ",IF('INPUT SOP'!B20="G"," ",IF('INPUT SOP'!B25="H"," "," "))))))))</f>
        <v xml:space="preserve"> </v>
      </c>
      <c r="J16" s="51" t="str">
        <f>IF('INPUT SOP'!B20="G",'INPUT SOP'!E20,IF('INPUT SOP'!B20="B"," ",IF('INPUT SOP'!B20="A"," ",IF('INPUT SOP'!B20="C"," ",IF('INPUT SOP'!B20="D"," ",IF('INPUT SOP'!B20="E"," ",IF('INPUT SOP'!B20="F"," ",IF('INPUT SOP'!B20="H"," "," "))))))))</f>
        <v xml:space="preserve"> </v>
      </c>
      <c r="K16" s="51" t="str">
        <f>IF('INPUT SOP'!B20="H",'INPUT SOP'!E20,IF('INPUT SOP'!B20="B"," ",IF('INPUT SOP'!B20="A"," ",IF('INPUT SOP'!B20="C"," ",IF('INPUT SOP'!B20="D"," ",IF('INPUT SOP'!B20="E"," ",IF('INPUT SOP'!B20="F"," ",IF('INPUT SOP'!B20="G"," "," "))))))))</f>
        <v xml:space="preserve"> </v>
      </c>
      <c r="L16" s="115" t="s">
        <v>123</v>
      </c>
      <c r="M16" s="57">
        <f>'INPUT SOP'!I20</f>
        <v>15</v>
      </c>
      <c r="N16" s="58" t="s">
        <v>13</v>
      </c>
      <c r="O16" s="59">
        <f>'INPUT SOP'!K20</f>
        <v>0</v>
      </c>
      <c r="P16" s="60" t="s">
        <v>130</v>
      </c>
    </row>
    <row r="17" spans="2:17" ht="90" customHeight="1">
      <c r="B17" s="56">
        <v>9</v>
      </c>
      <c r="C17" s="17" t="str">
        <f>'INPUT SOP'!C21</f>
        <v xml:space="preserve">Monitoring surat tandatangan Menteri </v>
      </c>
      <c r="D17" s="205" t="str">
        <f>IF('INPUT SOP'!B21="A",'INPUT SOP'!E21,IF('INPUT SOP'!B21="B"," ",IF('INPUT SOP'!B21="C"," ",IF('INPUT SOP'!B21="D"," ",IF('INPUT SOP'!B21="E"," ",IF('INPUT SOP'!B21="F"," ",IF('INPUT SOP'!B21="G"," ",IF('INPUT SOP'!B21="H"," "," "))))))))</f>
        <v xml:space="preserve"> </v>
      </c>
      <c r="E17" s="205" t="str">
        <f>IF('INPUT SOP'!B21="B",'INPUT SOP'!E21,IF('INPUT SOP'!B21="A"," ",IF('INPUT SOP'!B21="C"," ",IF('INPUT SOP'!B21="A"," ",IF('INPUT SOP'!B21="E"," ",IF('INPUT SOP'!B21="F"," ",IF('INPUT SOP'!B21="G"," ",IF('INPUT SOP'!B21="H"," "," "))))))))</f>
        <v xml:space="preserve"> </v>
      </c>
      <c r="F17" s="205" t="str">
        <f>IF('INPUT SOP'!B21="C",'INPUT SOP'!E21,IF('INPUT SOP'!B21="B"," ",IF('INPUT SOP'!B21="A"," ",IF('INPUT SOP'!B21="A"," ",IF('INPUT SOP'!B21="E"," ",IF('INPUT SOP'!B21="F"," ",IF('INPUT SOP'!B21="G"," ",IF('INPUT SOP'!B21="H"," "," "))))))))</f>
        <v xml:space="preserve"> </v>
      </c>
      <c r="G17" s="51" t="str">
        <f>IF('INPUT SOP'!B21="D",'INPUT SOP'!E21,IF('INPUT SOP'!B21="B"," ",IF('INPUT SOP'!B21="C"," ",IF('INPUT SOP'!B21="A"," ",IF('INPUT SOP'!B21="E"," ",IF('INPUT SOP'!B21="F"," ",IF('INPUT SOP'!B21="G"," ",IF('INPUT SOP'!B21="H"," "," "))))))))</f>
        <v xml:space="preserve"> </v>
      </c>
      <c r="H17" s="51" t="str">
        <f>IF('INPUT SOP'!B21="E",'INPUT SOP'!E21,IF('INPUT SOP'!B21="B"," ",IF('INPUT SOP'!B21="A"," ",IF('INPUT SOP'!B21="C"," ",IF('INPUT SOP'!B21="D"," ",IF('INPUT SOP'!B21="F"," ",IF('INPUT SOP'!B21="G"," ",IF('INPUT SOP'!B21="H"," "," "))))))))</f>
        <v xml:space="preserve"> </v>
      </c>
      <c r="I17" s="51" t="str">
        <f>IF('INPUT SOP'!B21="F",'INPUT SOP'!E21,IF('INPUT SOP'!B21="B"," ",IF('INPUT SOP'!B21="A"," ",IF('INPUT SOP'!B21="C"," ",IF('INPUT SOP'!B21="D"," ",IF('INPUT SOP'!B21="E"," ",IF('INPUT SOP'!B21="G"," ",IF('INPUT SOP'!B26="H"," "," "))))))))</f>
        <v xml:space="preserve"> </v>
      </c>
      <c r="J17" s="51">
        <f>IF('INPUT SOP'!B21="G",'INPUT SOP'!E21,IF('INPUT SOP'!B21="B"," ",IF('INPUT SOP'!B21="A"," ",IF('INPUT SOP'!B21="C"," ",IF('INPUT SOP'!B21="D"," ",IF('INPUT SOP'!B21="E"," ",IF('INPUT SOP'!B21="F"," ",IF('INPUT SOP'!B21="H"," "," "))))))))</f>
        <v>0</v>
      </c>
      <c r="K17" s="51" t="str">
        <f>IF('INPUT SOP'!B21="H",'INPUT SOP'!E21,IF('INPUT SOP'!B21="B"," ",IF('INPUT SOP'!B21="A"," ",IF('INPUT SOP'!B21="C"," ",IF('INPUT SOP'!B21="D"," ",IF('INPUT SOP'!B21="E"," ",IF('INPUT SOP'!B21="F"," ",IF('INPUT SOP'!B21="G"," "," "))))))))</f>
        <v xml:space="preserve"> </v>
      </c>
      <c r="L17" s="115" t="s">
        <v>124</v>
      </c>
      <c r="M17" s="57">
        <f>'INPUT SOP'!I21</f>
        <v>15</v>
      </c>
      <c r="N17" s="58" t="s">
        <v>13</v>
      </c>
      <c r="O17" s="59">
        <f>'INPUT SOP'!K21</f>
        <v>0</v>
      </c>
      <c r="P17" s="60" t="s">
        <v>74</v>
      </c>
    </row>
    <row r="18" spans="2:17" s="223" customFormat="1" ht="90" customHeight="1">
      <c r="B18" s="215">
        <v>10</v>
      </c>
      <c r="C18" s="216" t="str">
        <f>'INPUT SOP'!C22</f>
        <v>Tandatangan Menteri</v>
      </c>
      <c r="D18" s="205" t="str">
        <f>IF('INPUT SOP'!B22="A",'INPUT SOP'!E27,IF('INPUT SOP'!B22="B"," ",IF('INPUT SOP'!B22="C"," ",IF('INPUT SOP'!B22="D"," ",IF('INPUT SOP'!B22="E"," ",IF('INPUT SOP'!B22="F"," ",IF('INPUT SOP'!B22="G"," ",IF('INPUT SOP'!B22="H"," "," "))))))))</f>
        <v>◊</v>
      </c>
      <c r="E18" s="205" t="str">
        <f>IF('INPUT SOP'!B22="B",'INPUT SOP'!E22,IF('INPUT SOP'!B22="A"," ",IF('INPUT SOP'!B22="C"," ",IF('INPUT SOP'!B22="A"," ",IF('INPUT SOP'!B22="E"," ",IF('INPUT SOP'!B22="F"," ",IF('INPUT SOP'!B22="G"," ",IF('INPUT SOP'!B22="H"," "," "))))))))</f>
        <v xml:space="preserve"> </v>
      </c>
      <c r="F18" s="205" t="str">
        <f>IF('INPUT SOP'!B22="C",'INPUT SOP'!E22,IF('INPUT SOP'!B22="B"," ",IF('INPUT SOP'!B22="A"," ",IF('INPUT SOP'!B22="A"," ",IF('INPUT SOP'!B22="E"," ",IF('INPUT SOP'!B22="F"," ",IF('INPUT SOP'!B22="G"," ",IF('INPUT SOP'!B22="H"," "," "))))))))</f>
        <v xml:space="preserve"> </v>
      </c>
      <c r="G18" s="217" t="str">
        <f>IF('INPUT SOP'!B22="D",'INPUT SOP'!E22,IF('INPUT SOP'!B22="B"," ",IF('INPUT SOP'!B22="C"," ",IF('INPUT SOP'!B22="A"," ",IF('INPUT SOP'!B22="E"," ",IF('INPUT SOP'!B22="F"," ",IF('INPUT SOP'!B22="G"," ",IF('INPUT SOP'!B22="H"," "," "))))))))</f>
        <v xml:space="preserve"> </v>
      </c>
      <c r="H18" s="217" t="str">
        <f>IF('INPUT SOP'!B22="E",'INPUT SOP'!E22,IF('INPUT SOP'!B22="B"," ",IF('INPUT SOP'!B22="A"," ",IF('INPUT SOP'!B22="C"," ",IF('INPUT SOP'!B22="D"," ",IF('INPUT SOP'!B22="F"," ",IF('INPUT SOP'!B22="G"," ",IF('INPUT SOP'!B22="H"," "," "))))))))</f>
        <v xml:space="preserve"> </v>
      </c>
      <c r="I18" s="217" t="str">
        <f>IF('INPUT SOP'!B22="F",'INPUT SOP'!E22,IF('INPUT SOP'!B22="B"," ",IF('INPUT SOP'!B22="A"," ",IF('INPUT SOP'!B22="C"," ",IF('INPUT SOP'!B22="D"," ",IF('INPUT SOP'!B22="E"," ",IF('INPUT SOP'!B22="G"," ",IF('INPUT SOP'!B27="H"," "," "))))))))</f>
        <v xml:space="preserve"> </v>
      </c>
      <c r="J18" s="217" t="str">
        <f>IF('INPUT SOP'!B22="G",'INPUT SOP'!E22,IF('INPUT SOP'!B22="B"," ",IF('INPUT SOP'!B22="A"," ",IF('INPUT SOP'!B22="C"," ",IF('INPUT SOP'!B22="D"," ",IF('INPUT SOP'!B22="E"," ",IF('INPUT SOP'!B22="F"," ",IF('INPUT SOP'!B22="H"," "," "))))))))</f>
        <v xml:space="preserve"> </v>
      </c>
      <c r="K18" s="217" t="str">
        <f>IF('INPUT SOP'!B22="H",'INPUT SOP'!E22,IF('INPUT SOP'!B22="B"," ",IF('INPUT SOP'!B22="A"," ",IF('INPUT SOP'!B22="C"," ",IF('INPUT SOP'!B22="D"," ",IF('INPUT SOP'!B22="E"," ",IF('INPUT SOP'!B22="F"," ",IF('INPUT SOP'!B22="G"," "," "))))))))</f>
        <v xml:space="preserve"> </v>
      </c>
      <c r="L18" s="218" t="s">
        <v>125</v>
      </c>
      <c r="M18" s="219">
        <f>'INPUT SOP'!I22</f>
        <v>30</v>
      </c>
      <c r="N18" s="220" t="s">
        <v>13</v>
      </c>
      <c r="O18" s="221">
        <f>'INPUT SOP'!K22</f>
        <v>0</v>
      </c>
      <c r="P18" s="222" t="s">
        <v>74</v>
      </c>
      <c r="Q18" s="223" t="s">
        <v>131</v>
      </c>
    </row>
    <row r="19" spans="2:17" s="223" customFormat="1" ht="90" customHeight="1">
      <c r="B19" s="215">
        <v>11</v>
      </c>
      <c r="C19" s="216" t="str">
        <f>'INPUT SOP'!C23</f>
        <v>Penomoran oleh Biro Umum</v>
      </c>
      <c r="D19" s="205" t="str">
        <f>IF('INPUT SOP'!B23="A",'INPUT SOP'!E28,IF('INPUT SOP'!B23="B"," ",IF('INPUT SOP'!B23="C"," ",IF('INPUT SOP'!B23="D"," ",IF('INPUT SOP'!B23="E"," ",IF('INPUT SOP'!B23="F"," ",IF('INPUT SOP'!B23="G"," ",IF('INPUT SOP'!B23="H"," "," "))))))))</f>
        <v xml:space="preserve"> </v>
      </c>
      <c r="E19" s="205" t="str">
        <f>IF('INPUT SOP'!B23="B",'INPUT SOP'!E23,IF('INPUT SOP'!B23="A"," ",IF('INPUT SOP'!B23="C"," ",IF('INPUT SOP'!B23="A"," ",IF('INPUT SOP'!B23="E"," ",IF('INPUT SOP'!B23="F"," ",IF('INPUT SOP'!B23="G"," ",IF('INPUT SOP'!B23="H"," "," "))))))))</f>
        <v xml:space="preserve"> </v>
      </c>
      <c r="F19" s="205" t="str">
        <f>IF('INPUT SOP'!B23="C",'INPUT SOP'!E23,IF('INPUT SOP'!B23="B"," ",IF('INPUT SOP'!B23="A"," ",IF('INPUT SOP'!B23="A"," ",IF('INPUT SOP'!B23="E"," ",IF('INPUT SOP'!B23="F"," ",IF('INPUT SOP'!B23="G"," ",IF('INPUT SOP'!B23="H"," "," "))))))))</f>
        <v>□</v>
      </c>
      <c r="G19" s="217" t="str">
        <f>IF('INPUT SOP'!B23="D",'INPUT SOP'!E23,IF('INPUT SOP'!B23="B"," ",IF('INPUT SOP'!B23="C"," ",IF('INPUT SOP'!B23="A"," ",IF('INPUT SOP'!B23="E"," ",IF('INPUT SOP'!B23="F"," ",IF('INPUT SOP'!B23="G"," ",IF('INPUT SOP'!B23="H"," "," "))))))))</f>
        <v xml:space="preserve"> </v>
      </c>
      <c r="H19" s="217" t="str">
        <f>IF('INPUT SOP'!B23="E",'INPUT SOP'!E23,IF('INPUT SOP'!B23="B"," ",IF('INPUT SOP'!B23="A"," ",IF('INPUT SOP'!B23="C"," ",IF('INPUT SOP'!B23="D"," ",IF('INPUT SOP'!B23="F"," ",IF('INPUT SOP'!B23="G"," ",IF('INPUT SOP'!B23="H"," "," "))))))))</f>
        <v xml:space="preserve"> </v>
      </c>
      <c r="I19" s="217" t="str">
        <f>IF('INPUT SOP'!B23="F",'INPUT SOP'!E23,IF('INPUT SOP'!B23="B"," ",IF('INPUT SOP'!B23="A"," ",IF('INPUT SOP'!B23="C"," ",IF('INPUT SOP'!B23="D"," ",IF('INPUT SOP'!B23="E"," ",IF('INPUT SOP'!B23="G"," ",IF('INPUT SOP'!B28="H"," "," "))))))))</f>
        <v xml:space="preserve"> </v>
      </c>
      <c r="J19" s="217" t="str">
        <f>IF('INPUT SOP'!B23="G",'INPUT SOP'!E23,IF('INPUT SOP'!B23="B"," ",IF('INPUT SOP'!B23="A"," ",IF('INPUT SOP'!B23="C"," ",IF('INPUT SOP'!B23="D"," ",IF('INPUT SOP'!B23="E"," ",IF('INPUT SOP'!B23="F"," ",IF('INPUT SOP'!B23="H"," "," "))))))))</f>
        <v xml:space="preserve"> </v>
      </c>
      <c r="K19" s="217" t="str">
        <f>IF('INPUT SOP'!B23="H",'INPUT SOP'!E23,IF('INPUT SOP'!B23="B"," ",IF('INPUT SOP'!B23="A"," ",IF('INPUT SOP'!B23="C"," ",IF('INPUT SOP'!B23="D"," ",IF('INPUT SOP'!B23="E"," ",IF('INPUT SOP'!B23="F"," ",IF('INPUT SOP'!B23="G"," "," "))))))))</f>
        <v xml:space="preserve"> </v>
      </c>
      <c r="L19" s="218" t="s">
        <v>107</v>
      </c>
      <c r="M19" s="219">
        <f>'INPUT SOP'!I23</f>
        <v>20</v>
      </c>
      <c r="N19" s="220" t="s">
        <v>13</v>
      </c>
      <c r="O19" s="221">
        <f>'INPUT SOP'!K23</f>
        <v>0</v>
      </c>
      <c r="P19" s="215"/>
      <c r="Q19" s="223" t="s">
        <v>132</v>
      </c>
    </row>
    <row r="20" spans="2:17" s="210" customFormat="1" ht="90" customHeight="1">
      <c r="B20" s="211">
        <v>12</v>
      </c>
      <c r="C20" s="204" t="str">
        <f>'INPUT SOP'!C24</f>
        <v>Membuat laporan hasil monitoring  tandatangan Menteri</v>
      </c>
      <c r="D20" s="205" t="str">
        <f>IF('INPUT SOP'!B24="A",'INPUT SOP'!E29,IF('INPUT SOP'!B24="B"," ",IF('INPUT SOP'!B24="C"," ",IF('INPUT SOP'!B24="D"," ",IF('INPUT SOP'!B24="E"," ",IF('INPUT SOP'!B24="F"," ",IF('INPUT SOP'!B24="G"," ",IF('INPUT SOP'!B24="H"," "," "))))))))</f>
        <v xml:space="preserve"> </v>
      </c>
      <c r="E20" s="205" t="str">
        <f>IF('INPUT SOP'!B24="B",'INPUT SOP'!E24,IF('INPUT SOP'!B24="A"," ",IF('INPUT SOP'!B24="C"," ",IF('INPUT SOP'!B24="A"," ",IF('INPUT SOP'!B24="E"," ",IF('INPUT SOP'!B24="F"," ",IF('INPUT SOP'!B24="G"," ",IF('INPUT SOP'!B24="H"," "," "))))))))</f>
        <v xml:space="preserve"> </v>
      </c>
      <c r="F20" s="205" t="str">
        <f>IF('INPUT SOP'!B24="C",'INPUT SOP'!E24,IF('INPUT SOP'!B24="B"," ",IF('INPUT SOP'!B24="A"," ",IF('INPUT SOP'!B24="A"," ",IF('INPUT SOP'!B24="E"," ",IF('INPUT SOP'!B24="F"," ",IF('INPUT SOP'!B24="G"," ",IF('INPUT SOP'!B24="H"," "," "))))))))</f>
        <v xml:space="preserve"> </v>
      </c>
      <c r="G20" s="205" t="str">
        <f>IF('INPUT SOP'!B24="D",'INPUT SOP'!E24,IF('INPUT SOP'!B24="B"," ",IF('INPUT SOP'!B24="C"," ",IF('INPUT SOP'!B24="A"," ",IF('INPUT SOP'!B24="E"," ",IF('INPUT SOP'!B24="F"," ",IF('INPUT SOP'!B24="G"," ",IF('INPUT SOP'!B24="H"," "," "))))))))</f>
        <v xml:space="preserve"> </v>
      </c>
      <c r="H20" s="205" t="str">
        <f>IF('INPUT SOP'!B24="E",'INPUT SOP'!E24,IF('INPUT SOP'!B24="B"," ",IF('INPUT SOP'!B24="A"," ",IF('INPUT SOP'!B24="C"," ",IF('INPUT SOP'!B24="D"," ",IF('INPUT SOP'!B24="F"," ",IF('INPUT SOP'!B24="G"," ",IF('INPUT SOP'!B24="H"," "," "))))))))</f>
        <v xml:space="preserve"> </v>
      </c>
      <c r="I20" s="205" t="str">
        <f>IF('INPUT SOP'!B24="F",'INPUT SOP'!E24,IF('INPUT SOP'!B24="B"," ",IF('INPUT SOP'!B24="A"," ",IF('INPUT SOP'!B24="C"," ",IF('INPUT SOP'!B24="D"," ",IF('INPUT SOP'!B24="E"," ",IF('INPUT SOP'!B24="G"," ",IF('INPUT SOP'!B29="H"," "," "))))))))</f>
        <v xml:space="preserve"> </v>
      </c>
      <c r="J20" s="205" t="str">
        <f>IF('INPUT SOP'!B24="G",'INPUT SOP'!E24,IF('INPUT SOP'!B24="B"," ",IF('INPUT SOP'!B24="A"," ",IF('INPUT SOP'!B24="C"," ",IF('INPUT SOP'!B24="D"," ",IF('INPUT SOP'!B24="E"," ",IF('INPUT SOP'!B24="F"," ",IF('INPUT SOP'!B24="H"," "," "))))))))</f>
        <v>□</v>
      </c>
      <c r="K20" s="205" t="str">
        <f>IF('INPUT SOP'!B24="H",'INPUT SOP'!E24,IF('INPUT SOP'!B24="B"," ",IF('INPUT SOP'!B24="A"," ",IF('INPUT SOP'!B24="C"," ",IF('INPUT SOP'!B24="D"," ",IF('INPUT SOP'!B24="E"," ",IF('INPUT SOP'!B24="F"," ",IF('INPUT SOP'!B24="G"," "," "))))))))</f>
        <v xml:space="preserve"> </v>
      </c>
      <c r="L20" s="206" t="s">
        <v>126</v>
      </c>
      <c r="M20" s="212">
        <f>'INPUT SOP'!I24</f>
        <v>30</v>
      </c>
      <c r="N20" s="213" t="s">
        <v>13</v>
      </c>
      <c r="O20" s="214">
        <f>'INPUT SOP'!K24</f>
        <v>0</v>
      </c>
      <c r="P20" s="211"/>
    </row>
    <row r="21" spans="2:17" s="210" customFormat="1" ht="90" customHeight="1">
      <c r="B21" s="211">
        <v>13</v>
      </c>
      <c r="C21" s="204" t="str">
        <f>'INPUT SOP'!C25</f>
        <v>Pendistribusian Surat ke tujuan surat.</v>
      </c>
      <c r="D21" s="205" t="str">
        <f>IF('INPUT SOP'!B25="A",'INPUT SOP'!E30,IF('INPUT SOP'!B25="B"," ",IF('INPUT SOP'!B25="C"," ",IF('INPUT SOP'!B25="D"," ",IF('INPUT SOP'!B25="E"," ",IF('INPUT SOP'!B25="F"," ",IF('INPUT SOP'!B25="G"," ",IF('INPUT SOP'!B25="H"," "," "))))))))</f>
        <v xml:space="preserve"> </v>
      </c>
      <c r="E21" s="205" t="str">
        <f>IF('INPUT SOP'!B25="B",'INPUT SOP'!E25,IF('INPUT SOP'!B25="A"," ",IF('INPUT SOP'!B25="C"," ",IF('INPUT SOP'!B25="A"," ",IF('INPUT SOP'!B25="E"," ",IF('INPUT SOP'!B25="F"," ",IF('INPUT SOP'!B25="G"," ",IF('INPUT SOP'!B25="H"," "," "))))))))</f>
        <v xml:space="preserve"> </v>
      </c>
      <c r="F21" s="205" t="str">
        <f>IF('INPUT SOP'!B25="C",'INPUT SOP'!E25,IF('INPUT SOP'!B25="B"," ",IF('INPUT SOP'!B25="A"," ",IF('INPUT SOP'!B25="A"," ",IF('INPUT SOP'!B25="E"," ",IF('INPUT SOP'!B25="F"," ",IF('INPUT SOP'!B25="G"," ",IF('INPUT SOP'!B25="H"," "," "))))))))</f>
        <v xml:space="preserve"> </v>
      </c>
      <c r="G21" s="205" t="str">
        <f>IF('INPUT SOP'!B25="D",'INPUT SOP'!E25,IF('INPUT SOP'!B25="B"," ",IF('INPUT SOP'!B25="C"," ",IF('INPUT SOP'!B25="A"," ",IF('INPUT SOP'!B25="E"," ",IF('INPUT SOP'!B25="F"," ",IF('INPUT SOP'!B25="G"," ",IF('INPUT SOP'!B25="H"," "," "))))))))</f>
        <v xml:space="preserve"> </v>
      </c>
      <c r="H21" s="205" t="str">
        <f>IF('INPUT SOP'!B25="E",'INPUT SOP'!E25,IF('INPUT SOP'!B25="B"," ",IF('INPUT SOP'!B25="A"," ",IF('INPUT SOP'!B25="C"," ",IF('INPUT SOP'!B25="D"," ",IF('INPUT SOP'!B25="F"," ",IF('INPUT SOP'!B25="G"," ",IF('INPUT SOP'!B25="H"," "," "))))))))</f>
        <v xml:space="preserve"> </v>
      </c>
      <c r="I21" s="205" t="str">
        <f>IF('INPUT SOP'!B25="F",'INPUT SOP'!E25,IF('INPUT SOP'!B25="B"," ",IF('INPUT SOP'!B25="A"," ",IF('INPUT SOP'!B25="C"," ",IF('INPUT SOP'!B25="D"," ",IF('INPUT SOP'!B25="E"," ",IF('INPUT SOP'!B25="G"," ",IF('INPUT SOP'!B30="H"," "," "))))))))</f>
        <v xml:space="preserve"> </v>
      </c>
      <c r="J21" s="205" t="str">
        <f>IF('INPUT SOP'!B25="G",'INPUT SOP'!E25,IF('INPUT SOP'!B25="B"," ",IF('INPUT SOP'!B25="A"," ",IF('INPUT SOP'!B25="C"," ",IF('INPUT SOP'!B25="D"," ",IF('INPUT SOP'!B25="E"," ",IF('INPUT SOP'!B25="F"," ",IF('INPUT SOP'!B25="H"," "," "))))))))</f>
        <v xml:space="preserve"> </v>
      </c>
      <c r="K21" s="205" t="str">
        <f>IF('INPUT SOP'!B25="H",'INPUT SOP'!E25,IF('INPUT SOP'!B25="B"," ",IF('INPUT SOP'!B25="A"," ",IF('INPUT SOP'!B25="C"," ",IF('INPUT SOP'!B25="D"," ",IF('INPUT SOP'!B25="E"," ",IF('INPUT SOP'!B25="F"," ",IF('INPUT SOP'!B25="G"," "," "))))))))</f>
        <v>□</v>
      </c>
      <c r="L21" s="206" t="s">
        <v>126</v>
      </c>
      <c r="M21" s="212">
        <f>'INPUT SOP'!I25</f>
        <v>10</v>
      </c>
      <c r="N21" s="213" t="s">
        <v>13</v>
      </c>
      <c r="O21" s="214">
        <f>'INPUT SOP'!K25</f>
        <v>0</v>
      </c>
      <c r="P21" s="211"/>
    </row>
    <row r="22" spans="2:17" ht="90" customHeight="1">
      <c r="B22" s="56">
        <v>14</v>
      </c>
      <c r="C22" s="17" t="str">
        <f>'INPUT SOP'!C26</f>
        <v>Laporan bulanan surat keluar</v>
      </c>
      <c r="D22" s="205" t="str">
        <f>IF('INPUT SOP'!B26="A",'INPUT SOP'!E31,IF('INPUT SOP'!B26="B"," ",IF('INPUT SOP'!B26="C"," ",IF('INPUT SOP'!B26="D"," ",IF('INPUT SOP'!B26="E"," ",IF('INPUT SOP'!B26="F"," ",IF('INPUT SOP'!B26="G"," ",IF('INPUT SOP'!B26="H"," "," "))))))))</f>
        <v xml:space="preserve"> </v>
      </c>
      <c r="E22" s="205" t="str">
        <f>IF('INPUT SOP'!B26="B",'INPUT SOP'!E26,IF('INPUT SOP'!B26="A"," ",IF('INPUT SOP'!B26="C"," ",IF('INPUT SOP'!B26="A"," ",IF('INPUT SOP'!B26="E"," ",IF('INPUT SOP'!B26="F"," ",IF('INPUT SOP'!B26="G"," ",IF('INPUT SOP'!B26="H"," "," "))))))))</f>
        <v xml:space="preserve"> </v>
      </c>
      <c r="F22" s="205" t="str">
        <f>IF('INPUT SOP'!B26="C",'INPUT SOP'!E26,IF('INPUT SOP'!B26="B"," ",IF('INPUT SOP'!B26="A"," ",IF('INPUT SOP'!B26="A"," ",IF('INPUT SOP'!B26="E"," ",IF('INPUT SOP'!B26="F"," ",IF('INPUT SOP'!B26="G"," ",IF('INPUT SOP'!B26="H"," "," "))))))))</f>
        <v xml:space="preserve"> </v>
      </c>
      <c r="G22" s="51" t="str">
        <f>IF('INPUT SOP'!B26="D",'INPUT SOP'!E26,IF('INPUT SOP'!B26="B"," ",IF('INPUT SOP'!B26="C"," ",IF('INPUT SOP'!B26="A"," ",IF('INPUT SOP'!B26="E"," ",IF('INPUT SOP'!B26="F"," ",IF('INPUT SOP'!B26="G"," ",IF('INPUT SOP'!B26="H"," "," "))))))))</f>
        <v xml:space="preserve"> </v>
      </c>
      <c r="H22" s="51" t="str">
        <f>IF('INPUT SOP'!B26="E",'INPUT SOP'!E26,IF('INPUT SOP'!B26="B"," ",IF('INPUT SOP'!B26="A"," ",IF('INPUT SOP'!B26="C"," ",IF('INPUT SOP'!B26="D"," ",IF('INPUT SOP'!B26="F"," ",IF('INPUT SOP'!B26="G"," ",IF('INPUT SOP'!B26="H"," "," "))))))))</f>
        <v xml:space="preserve"> </v>
      </c>
      <c r="I22" s="51" t="str">
        <f>IF('INPUT SOP'!B26="F",'INPUT SOP'!E26,IF('INPUT SOP'!B26="B"," ",IF('INPUT SOP'!B26="A"," ",IF('INPUT SOP'!B26="C"," ",IF('INPUT SOP'!B26="D"," ",IF('INPUT SOP'!B26="E"," ",IF('INPUT SOP'!B26="G"," ",IF('INPUT SOP'!B31="H"," "," "))))))))</f>
        <v xml:space="preserve"> </v>
      </c>
      <c r="J22" s="51" t="str">
        <f>IF('INPUT SOP'!B26="G",'INPUT SOP'!E26,IF('INPUT SOP'!B26="B"," ",IF('INPUT SOP'!B26="A"," ",IF('INPUT SOP'!B26="C"," ",IF('INPUT SOP'!B26="D"," ",IF('INPUT SOP'!B26="E"," ",IF('INPUT SOP'!B26="F"," ",IF('INPUT SOP'!B26="H"," "," "))))))))</f>
        <v>□</v>
      </c>
      <c r="K22" s="51" t="str">
        <f>IF('INPUT SOP'!B26="H",'INPUT SOP'!E26,IF('INPUT SOP'!B26="B"," ",IF('INPUT SOP'!B26="A"," ",IF('INPUT SOP'!B26="C"," ",IF('INPUT SOP'!B26="D"," ",IF('INPUT SOP'!B26="E"," ",IF('INPUT SOP'!B26="F"," ",IF('INPUT SOP'!B26="G"," "," "))))))))</f>
        <v xml:space="preserve"> </v>
      </c>
      <c r="L22" s="115" t="s">
        <v>127</v>
      </c>
      <c r="M22" s="57">
        <f>'INPUT SOP'!I26</f>
        <v>60</v>
      </c>
      <c r="N22" s="58" t="s">
        <v>13</v>
      </c>
      <c r="O22" s="59">
        <f>'INPUT SOP'!K26</f>
        <v>0</v>
      </c>
      <c r="P22" s="60" t="s">
        <v>73</v>
      </c>
    </row>
    <row r="23" spans="2:17" s="6" customFormat="1" ht="50.1" customHeight="1">
      <c r="B23" s="56"/>
      <c r="C23" s="68"/>
      <c r="D23" s="227" t="str">
        <f>D22</f>
        <v xml:space="preserve"> </v>
      </c>
      <c r="E23" s="227" t="str">
        <f t="shared" ref="E23:I23" si="2">E22</f>
        <v xml:space="preserve"> </v>
      </c>
      <c r="F23" s="227" t="str">
        <f t="shared" si="2"/>
        <v xml:space="preserve"> </v>
      </c>
      <c r="G23" s="60" t="str">
        <f t="shared" si="2"/>
        <v xml:space="preserve"> </v>
      </c>
      <c r="H23" s="60" t="str">
        <f t="shared" si="2"/>
        <v xml:space="preserve"> </v>
      </c>
      <c r="I23" s="60" t="str">
        <f t="shared" si="2"/>
        <v xml:space="preserve"> </v>
      </c>
      <c r="J23" s="60"/>
      <c r="K23" s="60"/>
      <c r="L23" s="60"/>
      <c r="M23" s="110">
        <f>SUM(M16:M22)+M11</f>
        <v>400</v>
      </c>
      <c r="N23" s="58" t="s">
        <v>13</v>
      </c>
      <c r="O23" s="60"/>
      <c r="P23" s="56"/>
    </row>
    <row r="24" spans="2:17" ht="50.1" customHeight="1">
      <c r="B24" s="7"/>
      <c r="C24" s="18"/>
      <c r="D24" s="228"/>
      <c r="E24" s="228"/>
      <c r="F24" s="228"/>
      <c r="G24" s="13"/>
      <c r="H24" s="97"/>
      <c r="I24" s="97"/>
      <c r="J24" s="13"/>
      <c r="K24" s="97"/>
      <c r="L24" s="28"/>
      <c r="M24" s="7"/>
      <c r="N24" s="7"/>
      <c r="O24" s="28"/>
      <c r="P24" s="7"/>
    </row>
    <row r="25" spans="2:17" ht="22.5" customHeight="1">
      <c r="B25" s="181" t="s">
        <v>29</v>
      </c>
      <c r="C25" s="181" t="s">
        <v>0</v>
      </c>
      <c r="D25" s="185" t="s">
        <v>30</v>
      </c>
      <c r="E25" s="186"/>
      <c r="F25" s="186"/>
      <c r="G25" s="186"/>
      <c r="H25" s="186"/>
      <c r="I25" s="186"/>
      <c r="J25" s="186"/>
      <c r="K25" s="191"/>
      <c r="L25" s="187" t="s">
        <v>31</v>
      </c>
      <c r="M25" s="188"/>
      <c r="N25" s="188"/>
      <c r="O25" s="192"/>
      <c r="P25" s="181" t="s">
        <v>32</v>
      </c>
    </row>
    <row r="26" spans="2:17" s="33" customFormat="1" ht="50.1" customHeight="1">
      <c r="B26" s="182"/>
      <c r="C26" s="182"/>
      <c r="D26" s="224" t="str">
        <f>D14</f>
        <v>MENTERI</v>
      </c>
      <c r="E26" s="224" t="str">
        <f t="shared" ref="E26:K26" si="3">E14</f>
        <v>DIRJEN</v>
      </c>
      <c r="F26" s="224" t="str">
        <f t="shared" si="3"/>
        <v>BIRO UMUM</v>
      </c>
      <c r="G26" s="52" t="str">
        <f t="shared" si="3"/>
        <v>SETDITJEN</v>
      </c>
      <c r="H26" s="52" t="str">
        <f t="shared" si="3"/>
        <v>KABAG KEUANGAN DAN UMUM</v>
      </c>
      <c r="I26" s="52" t="str">
        <f t="shared" si="3"/>
        <v>KASUBAG TATA USAHA</v>
      </c>
      <c r="J26" s="52" t="str">
        <f t="shared" si="3"/>
        <v>ARSIPARIS</v>
      </c>
      <c r="K26" s="52" t="str">
        <f t="shared" si="3"/>
        <v>PENATAUSAHA PERSURATAN</v>
      </c>
      <c r="L26" s="24" t="s">
        <v>41</v>
      </c>
      <c r="M26" s="54" t="s">
        <v>2</v>
      </c>
      <c r="N26" s="55" t="s">
        <v>43</v>
      </c>
      <c r="O26" s="37" t="s">
        <v>42</v>
      </c>
      <c r="P26" s="182"/>
    </row>
    <row r="27" spans="2:17" s="33" customFormat="1" ht="50.1" customHeight="1">
      <c r="B27" s="43"/>
      <c r="C27" s="43"/>
      <c r="D27" s="224"/>
      <c r="E27" s="224"/>
      <c r="F27" s="224"/>
      <c r="G27" s="52"/>
      <c r="H27" s="52"/>
      <c r="I27" s="52"/>
      <c r="J27" s="52"/>
      <c r="K27" s="52"/>
      <c r="L27" s="37"/>
      <c r="M27" s="54">
        <f>M23</f>
        <v>400</v>
      </c>
      <c r="N27" s="54" t="str">
        <f>N23</f>
        <v>menit</v>
      </c>
      <c r="O27" s="37"/>
      <c r="P27" s="43"/>
    </row>
    <row r="28" spans="2:17" ht="90" customHeight="1">
      <c r="B28" s="26">
        <v>15</v>
      </c>
      <c r="C28" s="17" t="str">
        <f>'INPUT SOP'!C27</f>
        <v>Memeriksa, menandatangani dan menyampaikan ke Dirjen</v>
      </c>
      <c r="D28" s="205" t="str">
        <f>IF('INPUT SOP'!B27="A",'INPUT SOP'!E27,IF('INPUT SOP'!B27="B"," ",IF('INPUT SOP'!B27="C"," ",IF('INPUT SOP'!B27="D"," ",IF('INPUT SOP'!B27="E"," ",IF('INPUT SOP'!B27="F"," ",IF('INPUT SOP'!B27="G"," ",IF('INPUT SOP'!B27="H"," "," "))))))))</f>
        <v xml:space="preserve"> </v>
      </c>
      <c r="E28" s="205" t="str">
        <f>IF('INPUT SOP'!B27="B",'INPUT SOP'!E27,IF('INPUT SOP'!B27="A"," ",IF('INPUT SOP'!B27="C"," ",IF('INPUT SOP'!B27="A"," ",IF('INPUT SOP'!B27="E"," ",IF('INPUT SOP'!B27="F"," ",IF('INPUT SOP'!B27="G"," ",IF('INPUT SOP'!B27="H"," "," "))))))))</f>
        <v xml:space="preserve"> </v>
      </c>
      <c r="F28" s="205" t="str">
        <f>IF('INPUT SOP'!B27="C",'INPUT SOP'!E27,IF('INPUT SOP'!B27="B"," ",IF('INPUT SOP'!B27="A"," ",IF('INPUT SOP'!B27="A"," ",IF('INPUT SOP'!B27="E"," ",IF('INPUT SOP'!B27="F"," ",IF('INPUT SOP'!B27="G"," ",IF('INPUT SOP'!B27="H"," "," "))))))))</f>
        <v xml:space="preserve"> </v>
      </c>
      <c r="G28" s="51" t="str">
        <f>IF('INPUT SOP'!B27="D",'INPUT SOP'!E27,IF('INPUT SOP'!B27="B"," ",IF('INPUT SOP'!B27="C"," ",IF('INPUT SOP'!B27="A"," ",IF('INPUT SOP'!B27="E"," ",IF('INPUT SOP'!B27="F"," ",IF('INPUT SOP'!B27="G"," ",IF('INPUT SOP'!B27="H"," "," "))))))))</f>
        <v xml:space="preserve"> </v>
      </c>
      <c r="H28" s="51" t="str">
        <f>IF('INPUT SOP'!B27="E",'INPUT SOP'!E27,IF('INPUT SOP'!B27="B"," ",IF('INPUT SOP'!B27="A"," ",IF('INPUT SOP'!B27="C"," ",IF('INPUT SOP'!B27="D"," ",IF('INPUT SOP'!B27="F"," ",IF('INPUT SOP'!B27="G"," ",IF('INPUT SOP'!B27="H"," "," "))))))))</f>
        <v xml:space="preserve"> </v>
      </c>
      <c r="I28" s="51" t="str">
        <f>IF('INPUT SOP'!B27="F",'INPUT SOP'!E27,IF('INPUT SOP'!B27="B"," ",IF('INPUT SOP'!B27="A"," ",IF('INPUT SOP'!B27="C"," ",IF('INPUT SOP'!B27="D"," ",IF('INPUT SOP'!B27="E"," ",IF('INPUT SOP'!B27="G"," ",IF('INPUT SOP'!B37="H"," "," "))))))))</f>
        <v>◊</v>
      </c>
      <c r="J28" s="51" t="str">
        <f>IF('INPUT SOP'!B27="G",'INPUT SOP'!E27,IF('INPUT SOP'!B27="B"," ",IF('INPUT SOP'!B27="A"," ",IF('INPUT SOP'!B27="C"," ",IF('INPUT SOP'!B27="D"," ",IF('INPUT SOP'!B27="E"," ",IF('INPUT SOP'!B27="F"," ",IF('INPUT SOP'!B27="H"," "," "))))))))</f>
        <v xml:space="preserve"> </v>
      </c>
      <c r="K28" s="51" t="str">
        <f>IF('INPUT SOP'!B27="H",'INPUT SOP'!E27,IF('INPUT SOP'!B27="B"," ",IF('INPUT SOP'!B27="A"," ",IF('INPUT SOP'!B27="C"," ",IF('INPUT SOP'!B27="D"," ",IF('INPUT SOP'!B27="E"," ",IF('INPUT SOP'!B27="F"," ",IF('INPUT SOP'!B27="G"," "," "))))))))</f>
        <v xml:space="preserve"> </v>
      </c>
      <c r="L28" s="115" t="s">
        <v>111</v>
      </c>
      <c r="M28" s="44">
        <f>'INPUT SOP'!I27</f>
        <v>15</v>
      </c>
      <c r="N28" s="45" t="str">
        <f>'INPUT SOP'!J27</f>
        <v>menit</v>
      </c>
      <c r="O28" s="62">
        <f>'INPUT SOP'!K27</f>
        <v>0</v>
      </c>
      <c r="P28" s="26"/>
    </row>
    <row r="29" spans="2:17" s="210" customFormat="1" ht="90" customHeight="1">
      <c r="B29" s="203">
        <v>16</v>
      </c>
      <c r="C29" s="204" t="str">
        <f>'INPUT SOP'!C28</f>
        <v>Menerima laporan bulanan surat keluar</v>
      </c>
      <c r="D29" s="205" t="str">
        <f>IF('INPUT SOP'!B28="A",'INPUT SOP'!E28,IF('INPUT SOP'!B28="B"," ",IF('INPUT SOP'!B28="C"," ",IF('INPUT SOP'!B28="D"," ",IF('INPUT SOP'!B28="E"," ",IF('INPUT SOP'!B28="F"," ",IF('INPUT SOP'!B28="G"," ",IF('INPUT SOP'!B28="H"," "," "))))))))</f>
        <v xml:space="preserve"> </v>
      </c>
      <c r="E29" s="205">
        <f>IF('INPUT SOP'!B28="B",'INPUT SOP'!E28,IF('INPUT SOP'!B28="A"," ",IF('INPUT SOP'!B28="C"," ",IF('INPUT SOP'!B28="A"," ",IF('INPUT SOP'!B28="E"," ",IF('INPUT SOP'!B28="F"," ",IF('INPUT SOP'!B28="G"," ",IF('INPUT SOP'!B28="H"," "," "))))))))</f>
        <v>0</v>
      </c>
      <c r="F29" s="205" t="str">
        <f>IF('INPUT SOP'!B28="C",'INPUT SOP'!E28,IF('INPUT SOP'!B28="B"," ",IF('INPUT SOP'!B28="A"," ",IF('INPUT SOP'!B28="A"," ",IF('INPUT SOP'!B28="E"," ",IF('INPUT SOP'!B28="F"," ",IF('INPUT SOP'!B28="G"," ",IF('INPUT SOP'!B28="H"," "," "))))))))</f>
        <v xml:space="preserve"> </v>
      </c>
      <c r="G29" s="205" t="str">
        <f>IF('INPUT SOP'!B28="D",'INPUT SOP'!E28,IF('INPUT SOP'!B28="B"," ",IF('INPUT SOP'!B28="C"," ",IF('INPUT SOP'!B28="A"," ",IF('INPUT SOP'!B28="E"," ",IF('INPUT SOP'!B28="F"," ",IF('INPUT SOP'!B28="G"," ",IF('INPUT SOP'!B28="H"," "," "))))))))</f>
        <v xml:space="preserve"> </v>
      </c>
      <c r="H29" s="205" t="str">
        <f>IF('INPUT SOP'!B28="E",'INPUT SOP'!E28,IF('INPUT SOP'!B28="B"," ",IF('INPUT SOP'!B28="A"," ",IF('INPUT SOP'!B28="C"," ",IF('INPUT SOP'!B28="D"," ",IF('INPUT SOP'!B28="F"," ",IF('INPUT SOP'!B28="G"," ",IF('INPUT SOP'!B28="H"," "," "))))))))</f>
        <v xml:space="preserve"> </v>
      </c>
      <c r="I29" s="205" t="str">
        <f>IF('INPUT SOP'!B28="F",'INPUT SOP'!E28,IF('INPUT SOP'!B28="B"," ",IF('INPUT SOP'!B28="A"," ",IF('INPUT SOP'!B28="C"," ",IF('INPUT SOP'!B28="D"," ",IF('INPUT SOP'!B28="E"," ",IF('INPUT SOP'!B28="G"," ",IF('INPUT SOP'!B38="H"," "," "))))))))</f>
        <v xml:space="preserve"> </v>
      </c>
      <c r="J29" s="205" t="str">
        <f>IF('INPUT SOP'!B28="G",'INPUT SOP'!E28,IF('INPUT SOP'!B28="B"," ",IF('INPUT SOP'!B28="A"," ",IF('INPUT SOP'!B28="C"," ",IF('INPUT SOP'!B28="D"," ",IF('INPUT SOP'!B28="E"," ",IF('INPUT SOP'!B28="F"," ",IF('INPUT SOP'!B28="H"," "," "))))))))</f>
        <v xml:space="preserve"> </v>
      </c>
      <c r="K29" s="205" t="str">
        <f>IF('INPUT SOP'!B28="H",'INPUT SOP'!E28,IF('INPUT SOP'!B28="B"," ",IF('INPUT SOP'!B28="A"," ",IF('INPUT SOP'!B28="C"," ",IF('INPUT SOP'!B28="D"," ",IF('INPUT SOP'!B28="E"," ",IF('INPUT SOP'!B28="F"," ",IF('INPUT SOP'!B28="G"," "," "))))))))</f>
        <v xml:space="preserve"> </v>
      </c>
      <c r="L29" s="206" t="s">
        <v>128</v>
      </c>
      <c r="M29" s="207">
        <f>'INPUT SOP'!I28</f>
        <v>10</v>
      </c>
      <c r="N29" s="208" t="str">
        <f>'INPUT SOP'!J28</f>
        <v>menit</v>
      </c>
      <c r="O29" s="209">
        <f>'INPUT SOP'!K28</f>
        <v>0</v>
      </c>
      <c r="P29" s="203"/>
    </row>
    <row r="30" spans="2:17" ht="90" customHeight="1" thickBot="1">
      <c r="B30" s="26">
        <v>17</v>
      </c>
      <c r="C30" s="17" t="str">
        <f>'INPUT SOP'!C29</f>
        <v xml:space="preserve">Pengarsipan </v>
      </c>
      <c r="D30" s="205" t="str">
        <f>IF('INPUT SOP'!B29="A",'INPUT SOP'!E29,IF('INPUT SOP'!B29="B"," ",IF('INPUT SOP'!B29="C"," ",IF('INPUT SOP'!B29="D"," ",IF('INPUT SOP'!B29="E"," ",IF('INPUT SOP'!B29="F"," ",IF('INPUT SOP'!B29="G"," ",IF('INPUT SOP'!B29="H"," "," "))))))))</f>
        <v xml:space="preserve"> </v>
      </c>
      <c r="E30" s="205" t="str">
        <f>IF('INPUT SOP'!B29="B",'INPUT SOP'!E29,IF('INPUT SOP'!B29="A"," ",IF('INPUT SOP'!B29="C"," ",IF('INPUT SOP'!B29="A"," ",IF('INPUT SOP'!B29="E"," ",IF('INPUT SOP'!B29="F"," ",IF('INPUT SOP'!B29="G"," ",IF('INPUT SOP'!B29="H"," "," "))))))))</f>
        <v xml:space="preserve"> </v>
      </c>
      <c r="F30" s="205" t="str">
        <f>IF('INPUT SOP'!B29="C",'INPUT SOP'!E29,IF('INPUT SOP'!B29="B"," ",IF('INPUT SOP'!B29="A"," ",IF('INPUT SOP'!B29="A"," ",IF('INPUT SOP'!B29="E"," ",IF('INPUT SOP'!B29="F"," ",IF('INPUT SOP'!B29="G"," ",IF('INPUT SOP'!B29="H"," "," "))))))))</f>
        <v xml:space="preserve"> </v>
      </c>
      <c r="G30" s="51" t="str">
        <f>IF('INPUT SOP'!B29="D",'INPUT SOP'!E29,IF('INPUT SOP'!B29="B"," ",IF('INPUT SOP'!B29="C"," ",IF('INPUT SOP'!B29="A"," ",IF('INPUT SOP'!B29="E"," ",IF('INPUT SOP'!B29="F"," ",IF('INPUT SOP'!B29="G"," ",IF('INPUT SOP'!B29="H"," "," "))))))))</f>
        <v xml:space="preserve"> </v>
      </c>
      <c r="H30" s="51" t="str">
        <f>IF('INPUT SOP'!B29="E",'INPUT SOP'!E29,IF('INPUT SOP'!B29="B"," ",IF('INPUT SOP'!B29="A"," ",IF('INPUT SOP'!B29="C"," ",IF('INPUT SOP'!B29="D"," ",IF('INPUT SOP'!B29="F"," ",IF('INPUT SOP'!B29="G"," ",IF('INPUT SOP'!B29="H"," "," "))))))))</f>
        <v xml:space="preserve"> </v>
      </c>
      <c r="I30" s="51" t="str">
        <f>IF('INPUT SOP'!B29="F",'INPUT SOP'!E29,IF('INPUT SOP'!B29="B"," ",IF('INPUT SOP'!B29="A"," ",IF('INPUT SOP'!B29="C"," ",IF('INPUT SOP'!B29="D"," ",IF('INPUT SOP'!B29="E"," ",IF('INPUT SOP'!B29="G"," ",IF('INPUT SOP'!B39="H"," "," "))))))))</f>
        <v xml:space="preserve"> </v>
      </c>
      <c r="J30" s="51">
        <f>IF('INPUT SOP'!B29="G",'INPUT SOP'!E29,IF('INPUT SOP'!B29="B"," ",IF('INPUT SOP'!B29="A"," ",IF('INPUT SOP'!B29="C"," ",IF('INPUT SOP'!B29="D"," ",IF('INPUT SOP'!B29="E"," ",IF('INPUT SOP'!B29="F"," ",IF('INPUT SOP'!B29="H"," "," "))))))))</f>
        <v>0</v>
      </c>
      <c r="K30" s="51" t="str">
        <f>IF('INPUT SOP'!B29="H",'INPUT SOP'!E29,IF('INPUT SOP'!B29="B"," ",IF('INPUT SOP'!B29="A"," ",IF('INPUT SOP'!B29="C"," ",IF('INPUT SOP'!B29="D"," ",IF('INPUT SOP'!B29="E"," ",IF('INPUT SOP'!B29="F"," ",IF('INPUT SOP'!B29="G"," "," "))))))))</f>
        <v xml:space="preserve"> </v>
      </c>
      <c r="L30" s="116" t="s">
        <v>129</v>
      </c>
      <c r="M30" s="44">
        <f>'INPUT SOP'!I29</f>
        <v>5</v>
      </c>
      <c r="N30" s="45" t="str">
        <f>'INPUT SOP'!J29</f>
        <v>menit</v>
      </c>
      <c r="O30" s="62">
        <f>'INPUT SOP'!K29</f>
        <v>0</v>
      </c>
      <c r="P30" s="26"/>
    </row>
    <row r="31" spans="2:17" ht="90" customHeight="1">
      <c r="B31" s="26">
        <v>18</v>
      </c>
      <c r="C31" s="17">
        <f>'INPUT SOP'!C30</f>
        <v>0</v>
      </c>
      <c r="D31" s="205" t="str">
        <f>IF('INPUT SOP'!B30="A",'INPUT SOP'!E30,IF('INPUT SOP'!B30="B"," ",IF('INPUT SOP'!B30="C"," ",IF('INPUT SOP'!B30="D"," ",IF('INPUT SOP'!B30="E"," ",IF('INPUT SOP'!B30="F"," ",IF('INPUT SOP'!B30="G"," ",IF('INPUT SOP'!B30="H"," "," "))))))))</f>
        <v xml:space="preserve"> </v>
      </c>
      <c r="E31" s="205" t="str">
        <f>IF('INPUT SOP'!B30="B",'INPUT SOP'!E30,IF('INPUT SOP'!B30="A"," ",IF('INPUT SOP'!B30="C"," ",IF('INPUT SOP'!B30="A"," ",IF('INPUT SOP'!B30="E"," ",IF('INPUT SOP'!B30="F"," ",IF('INPUT SOP'!B30="G"," ",IF('INPUT SOP'!B30="H"," "," "))))))))</f>
        <v xml:space="preserve"> </v>
      </c>
      <c r="F31" s="205" t="str">
        <f>IF('INPUT SOP'!B30="C",'INPUT SOP'!E30,IF('INPUT SOP'!B30="B"," ",IF('INPUT SOP'!B30="A"," ",IF('INPUT SOP'!B30="A"," ",IF('INPUT SOP'!B30="E"," ",IF('INPUT SOP'!B30="F"," ",IF('INPUT SOP'!B30="G"," ",IF('INPUT SOP'!B30="H"," "," "))))))))</f>
        <v xml:space="preserve"> </v>
      </c>
      <c r="G31" s="51" t="str">
        <f>IF('INPUT SOP'!B30="D",'INPUT SOP'!E30,IF('INPUT SOP'!B30="B"," ",IF('INPUT SOP'!B30="C"," ",IF('INPUT SOP'!B30="A"," ",IF('INPUT SOP'!B30="E"," ",IF('INPUT SOP'!B30="F"," ",IF('INPUT SOP'!B30="G"," ",IF('INPUT SOP'!B30="H"," "," "))))))))</f>
        <v xml:space="preserve"> </v>
      </c>
      <c r="H31" s="51" t="str">
        <f>IF('INPUT SOP'!B30="E",'INPUT SOP'!E30,IF('INPUT SOP'!B30="B"," ",IF('INPUT SOP'!B30="A"," ",IF('INPUT SOP'!B30="C"," ",IF('INPUT SOP'!B30="D"," ",IF('INPUT SOP'!B30="F"," ",IF('INPUT SOP'!B30="G"," ",IF('INPUT SOP'!B30="H"," "," "))))))))</f>
        <v xml:space="preserve"> </v>
      </c>
      <c r="I31" s="51" t="str">
        <f>IF('INPUT SOP'!B30="F",'INPUT SOP'!E30,IF('INPUT SOP'!B30="B"," ",IF('INPUT SOP'!B30="A"," ",IF('INPUT SOP'!B30="C"," ",IF('INPUT SOP'!B30="D"," ",IF('INPUT SOP'!B30="E"," ",IF('INPUT SOP'!B30="G"," ",IF('INPUT SOP'!B40="H"," "," "))))))))</f>
        <v xml:space="preserve"> </v>
      </c>
      <c r="J31" s="51" t="str">
        <f>IF('INPUT SOP'!B30="G",'INPUT SOP'!E30,IF('INPUT SOP'!B30="B"," ",IF('INPUT SOP'!B30="A"," ",IF('INPUT SOP'!B30="C"," ",IF('INPUT SOP'!B30="D"," ",IF('INPUT SOP'!B30="E"," ",IF('INPUT SOP'!B30="F"," ",IF('INPUT SOP'!B30="H"," "," "))))))))</f>
        <v xml:space="preserve"> </v>
      </c>
      <c r="K31" s="51" t="str">
        <f>IF('INPUT SOP'!B30="H",'INPUT SOP'!E30,IF('INPUT SOP'!B30="B"," ",IF('INPUT SOP'!B30="A"," ",IF('INPUT SOP'!B30="C"," ",IF('INPUT SOP'!B30="D"," ",IF('INPUT SOP'!B30="E"," ",IF('INPUT SOP'!B30="F"," ",IF('INPUT SOP'!B30="G"," "," "))))))))</f>
        <v xml:space="preserve"> </v>
      </c>
      <c r="L31" s="62">
        <f>'INPUT SOP'!H30</f>
        <v>0</v>
      </c>
      <c r="M31" s="44"/>
      <c r="N31" s="45"/>
      <c r="O31" s="62">
        <f>'INPUT SOP'!K30</f>
        <v>0</v>
      </c>
      <c r="P31" s="26"/>
    </row>
    <row r="32" spans="2:17" ht="90" customHeight="1">
      <c r="B32" s="26">
        <v>19</v>
      </c>
      <c r="C32" s="17">
        <f>'INPUT SOP'!C31</f>
        <v>0</v>
      </c>
      <c r="D32" s="205" t="str">
        <f>IF('INPUT SOP'!B31="A",'INPUT SOP'!E31,IF('INPUT SOP'!B31="B"," ",IF('INPUT SOP'!B31="C"," ",IF('INPUT SOP'!B31="D"," ",IF('INPUT SOP'!B31="E"," ",IF('INPUT SOP'!B31="F"," ",IF('INPUT SOP'!B31="G"," ",IF('INPUT SOP'!B31="H"," "," "))))))))</f>
        <v xml:space="preserve"> </v>
      </c>
      <c r="E32" s="205" t="str">
        <f>IF('INPUT SOP'!B31="B",'INPUT SOP'!E31,IF('INPUT SOP'!B31="A"," ",IF('INPUT SOP'!B31="C"," ",IF('INPUT SOP'!B31="A"," ",IF('INPUT SOP'!B31="E"," ",IF('INPUT SOP'!B31="F"," ",IF('INPUT SOP'!B31="G"," ",IF('INPUT SOP'!B31="H"," "," "))))))))</f>
        <v xml:space="preserve"> </v>
      </c>
      <c r="F32" s="205" t="str">
        <f>IF('INPUT SOP'!B31="C",'INPUT SOP'!E31,IF('INPUT SOP'!B31="B"," ",IF('INPUT SOP'!B31="A"," ",IF('INPUT SOP'!B31="A"," ",IF('INPUT SOP'!B31="E"," ",IF('INPUT SOP'!B31="F"," ",IF('INPUT SOP'!B31="G"," ",IF('INPUT SOP'!B31="H"," "," "))))))))</f>
        <v xml:space="preserve"> </v>
      </c>
      <c r="G32" s="51" t="str">
        <f>IF('INPUT SOP'!B31="D",'INPUT SOP'!E31,IF('INPUT SOP'!B31="B"," ",IF('INPUT SOP'!B31="C"," ",IF('INPUT SOP'!B31="A"," ",IF('INPUT SOP'!B31="E"," ",IF('INPUT SOP'!B31="F"," ",IF('INPUT SOP'!B31="G"," ",IF('INPUT SOP'!B31="H"," "," "))))))))</f>
        <v xml:space="preserve"> </v>
      </c>
      <c r="H32" s="51" t="str">
        <f>IF('INPUT SOP'!B31="E",'INPUT SOP'!E31,IF('INPUT SOP'!B31="B"," ",IF('INPUT SOP'!B31="A"," ",IF('INPUT SOP'!B31="C"," ",IF('INPUT SOP'!B31="D"," ",IF('INPUT SOP'!B31="F"," ",IF('INPUT SOP'!B31="G"," ",IF('INPUT SOP'!B31="H"," "," "))))))))</f>
        <v xml:space="preserve"> </v>
      </c>
      <c r="I32" s="51" t="str">
        <f>IF('INPUT SOP'!B31="F",'INPUT SOP'!E31,IF('INPUT SOP'!B31="B"," ",IF('INPUT SOP'!B31="A"," ",IF('INPUT SOP'!B31="C"," ",IF('INPUT SOP'!B31="D"," ",IF('INPUT SOP'!B31="E"," ",IF('INPUT SOP'!B31="G"," ",IF('INPUT SOP'!B111="H"," "," "))))))))</f>
        <v xml:space="preserve"> </v>
      </c>
      <c r="J32" s="51" t="str">
        <f>IF('INPUT SOP'!B31="G",'INPUT SOP'!E31,IF('INPUT SOP'!B31="B"," ",IF('INPUT SOP'!B31="A"," ",IF('INPUT SOP'!B31="C"," ",IF('INPUT SOP'!B31="D"," ",IF('INPUT SOP'!B31="E"," ",IF('INPUT SOP'!B31="F"," ",IF('INPUT SOP'!B31="H"," "," "))))))))</f>
        <v xml:space="preserve"> </v>
      </c>
      <c r="K32" s="51" t="str">
        <f>IF('INPUT SOP'!B31="H",'INPUT SOP'!E31,IF('INPUT SOP'!B31="B"," ",IF('INPUT SOP'!B31="A"," ",IF('INPUT SOP'!B31="C"," ",IF('INPUT SOP'!B31="D"," ",IF('INPUT SOP'!B31="E"," ",IF('INPUT SOP'!B31="F"," ",IF('INPUT SOP'!B31="G"," "," "))))))))</f>
        <v xml:space="preserve"> </v>
      </c>
      <c r="L32" s="62">
        <f>'INPUT SOP'!H31</f>
        <v>0</v>
      </c>
      <c r="M32" s="44"/>
      <c r="N32" s="45"/>
      <c r="O32" s="62">
        <f>'INPUT SOP'!K31</f>
        <v>0</v>
      </c>
      <c r="P32" s="26"/>
    </row>
    <row r="33" spans="2:16" ht="90" customHeight="1">
      <c r="B33" s="26">
        <v>20</v>
      </c>
      <c r="C33" s="17">
        <f>'INPUT SOP'!C32</f>
        <v>0</v>
      </c>
      <c r="D33" s="205" t="str">
        <f>IF('INPUT SOP'!B32="A",'INPUT SOP'!E32,IF('INPUT SOP'!B32="B"," ",IF('INPUT SOP'!B32="C"," ",IF('INPUT SOP'!B32="D"," ",IF('INPUT SOP'!B32="E"," ",IF('INPUT SOP'!B32="F"," ",IF('INPUT SOP'!B32="G"," ",IF('INPUT SOP'!B32="H"," "," "))))))))</f>
        <v xml:space="preserve"> </v>
      </c>
      <c r="E33" s="205" t="str">
        <f>IF('INPUT SOP'!B32="B",'INPUT SOP'!E32,IF('INPUT SOP'!B32="A"," ",IF('INPUT SOP'!B32="C"," ",IF('INPUT SOP'!B32="A"," ",IF('INPUT SOP'!B32="E"," ",IF('INPUT SOP'!B32="F"," ",IF('INPUT SOP'!B32="G"," ",IF('INPUT SOP'!B32="H"," "," "))))))))</f>
        <v xml:space="preserve"> </v>
      </c>
      <c r="F33" s="205" t="str">
        <f>IF('INPUT SOP'!B32="C",'INPUT SOP'!E32,IF('INPUT SOP'!B32="B"," ",IF('INPUT SOP'!B32="A"," ",IF('INPUT SOP'!B32="A"," ",IF('INPUT SOP'!B32="E"," ",IF('INPUT SOP'!B32="F"," ",IF('INPUT SOP'!B32="G"," ",IF('INPUT SOP'!B32="H"," "," "))))))))</f>
        <v xml:space="preserve"> </v>
      </c>
      <c r="G33" s="51" t="str">
        <f>IF('INPUT SOP'!B32="D",'INPUT SOP'!E32,IF('INPUT SOP'!B32="B"," ",IF('INPUT SOP'!B32="C"," ",IF('INPUT SOP'!B32="A"," ",IF('INPUT SOP'!B32="E"," ",IF('INPUT SOP'!B32="F"," ",IF('INPUT SOP'!B32="G"," ",IF('INPUT SOP'!B32="H"," "," "))))))))</f>
        <v xml:space="preserve"> </v>
      </c>
      <c r="H33" s="51" t="str">
        <f>IF('INPUT SOP'!B32="E",'INPUT SOP'!E32,IF('INPUT SOP'!B32="B"," ",IF('INPUT SOP'!B32="A"," ",IF('INPUT SOP'!B32="C"," ",IF('INPUT SOP'!B32="D"," ",IF('INPUT SOP'!B32="F"," ",IF('INPUT SOP'!B32="G"," ",IF('INPUT SOP'!B32="H"," "," "))))))))</f>
        <v xml:space="preserve"> </v>
      </c>
      <c r="I33" s="51" t="str">
        <f>IF('INPUT SOP'!B32="F",'INPUT SOP'!E32,IF('INPUT SOP'!B32="B"," ",IF('INPUT SOP'!B32="A"," ",IF('INPUT SOP'!B32="C"," ",IF('INPUT SOP'!B32="D"," ",IF('INPUT SOP'!B32="E"," ",IF('INPUT SOP'!B32="G"," ",IF('INPUT SOP'!B112="H"," "," "))))))))</f>
        <v xml:space="preserve"> </v>
      </c>
      <c r="J33" s="51" t="str">
        <f>IF('INPUT SOP'!B32="G",'INPUT SOP'!E32,IF('INPUT SOP'!B32="B"," ",IF('INPUT SOP'!B32="A"," ",IF('INPUT SOP'!B32="C"," ",IF('INPUT SOP'!B32="D"," ",IF('INPUT SOP'!B32="E"," ",IF('INPUT SOP'!B32="F"," ",IF('INPUT SOP'!B32="H"," "," "))))))))</f>
        <v xml:space="preserve"> </v>
      </c>
      <c r="K33" s="51" t="str">
        <f>IF('INPUT SOP'!B32="H",'INPUT SOP'!E32,IF('INPUT SOP'!B32="B"," ",IF('INPUT SOP'!B32="A"," ",IF('INPUT SOP'!B32="C"," ",IF('INPUT SOP'!B32="D"," ",IF('INPUT SOP'!B32="E"," ",IF('INPUT SOP'!B32="F"," ",IF('INPUT SOP'!B32="G"," "," "))))))))</f>
        <v xml:space="preserve"> </v>
      </c>
      <c r="L33" s="62">
        <f>'INPUT SOP'!H32</f>
        <v>0</v>
      </c>
      <c r="M33" s="44">
        <f>'INPUT SOP'!I32</f>
        <v>0</v>
      </c>
      <c r="N33" s="45">
        <f>'INPUT SOP'!J32</f>
        <v>0</v>
      </c>
      <c r="O33" s="62">
        <f>'INPUT SOP'!K32</f>
        <v>0</v>
      </c>
      <c r="P33" s="26"/>
    </row>
    <row r="34" spans="2:16" ht="90" customHeight="1">
      <c r="B34" s="26">
        <v>21</v>
      </c>
      <c r="C34" s="17">
        <f>'INPUT SOP'!C33</f>
        <v>0</v>
      </c>
      <c r="D34" s="205" t="str">
        <f>IF('INPUT SOP'!B33="A",'INPUT SOP'!E33,IF('INPUT SOP'!B33="B"," ",IF('INPUT SOP'!B33="C"," ",IF('INPUT SOP'!B33="D"," ",IF('INPUT SOP'!B33="E"," ",IF('INPUT SOP'!B33="F"," ",IF('INPUT SOP'!B33="G"," ",IF('INPUT SOP'!B33="H"," "," "))))))))</f>
        <v xml:space="preserve"> </v>
      </c>
      <c r="E34" s="205" t="str">
        <f>IF('INPUT SOP'!B33="B",'INPUT SOP'!E33,IF('INPUT SOP'!B33="A"," ",IF('INPUT SOP'!B33="C"," ",IF('INPUT SOP'!B33="A"," ",IF('INPUT SOP'!B33="E"," ",IF('INPUT SOP'!B33="F"," ",IF('INPUT SOP'!B33="G"," ",IF('INPUT SOP'!B33="H"," "," "))))))))</f>
        <v xml:space="preserve"> </v>
      </c>
      <c r="F34" s="205" t="str">
        <f>IF('INPUT SOP'!B33="C",'INPUT SOP'!E33,IF('INPUT SOP'!B33="B"," ",IF('INPUT SOP'!B33="A"," ",IF('INPUT SOP'!B33="A"," ",IF('INPUT SOP'!B33="E"," ",IF('INPUT SOP'!B33="F"," ",IF('INPUT SOP'!B33="G"," ",IF('INPUT SOP'!B33="H"," "," "))))))))</f>
        <v xml:space="preserve"> </v>
      </c>
      <c r="G34" s="51" t="str">
        <f>IF('INPUT SOP'!B33="D",'INPUT SOP'!E33,IF('INPUT SOP'!B33="B"," ",IF('INPUT SOP'!B33="C"," ",IF('INPUT SOP'!B33="A"," ",IF('INPUT SOP'!B33="E"," ",IF('INPUT SOP'!B33="F"," ",IF('INPUT SOP'!B33="G"," ",IF('INPUT SOP'!B33="H"," "," "))))))))</f>
        <v xml:space="preserve"> </v>
      </c>
      <c r="H34" s="51" t="str">
        <f>IF('INPUT SOP'!B33="E",'INPUT SOP'!E33,IF('INPUT SOP'!B33="B"," ",IF('INPUT SOP'!B33="A"," ",IF('INPUT SOP'!B33="C"," ",IF('INPUT SOP'!B33="D"," ",IF('INPUT SOP'!B33="F"," ",IF('INPUT SOP'!B33="G"," ",IF('INPUT SOP'!B33="H"," "," "))))))))</f>
        <v xml:space="preserve"> </v>
      </c>
      <c r="I34" s="51" t="str">
        <f>IF('INPUT SOP'!B33="F",'INPUT SOP'!E33,IF('INPUT SOP'!B33="B"," ",IF('INPUT SOP'!B33="A"," ",IF('INPUT SOP'!B33="C"," ",IF('INPUT SOP'!B33="D"," ",IF('INPUT SOP'!B33="E"," ",IF('INPUT SOP'!B33="G"," ",IF('INPUT SOP'!B113="H"," "," "))))))))</f>
        <v xml:space="preserve"> </v>
      </c>
      <c r="J34" s="51" t="str">
        <f>IF('INPUT SOP'!B33="G",'INPUT SOP'!E33,IF('INPUT SOP'!B33="B"," ",IF('INPUT SOP'!B33="A"," ",IF('INPUT SOP'!B33="C"," ",IF('INPUT SOP'!B33="D"," ",IF('INPUT SOP'!B33="E"," ",IF('INPUT SOP'!B33="F"," ",IF('INPUT SOP'!B33="H"," "," "))))))))</f>
        <v xml:space="preserve"> </v>
      </c>
      <c r="K34" s="51" t="str">
        <f>IF('INPUT SOP'!B33="H",'INPUT SOP'!E33,IF('INPUT SOP'!B33="B"," ",IF('INPUT SOP'!B33="A"," ",IF('INPUT SOP'!B33="C"," ",IF('INPUT SOP'!B33="D"," ",IF('INPUT SOP'!B33="E"," ",IF('INPUT SOP'!B33="F"," ",IF('INPUT SOP'!B33="G"," "," "))))))))</f>
        <v xml:space="preserve"> </v>
      </c>
      <c r="L34" s="62">
        <f>'INPUT SOP'!H33</f>
        <v>0</v>
      </c>
      <c r="M34" s="44">
        <f>'INPUT SOP'!I33</f>
        <v>0</v>
      </c>
      <c r="N34" s="45">
        <f>'INPUT SOP'!J33</f>
        <v>0</v>
      </c>
      <c r="O34" s="62">
        <f>'INPUT SOP'!K33</f>
        <v>0</v>
      </c>
      <c r="P34" s="26"/>
    </row>
    <row r="35" spans="2:16" ht="49.5" customHeight="1">
      <c r="B35" s="63"/>
      <c r="C35" s="19"/>
      <c r="D35" s="229" t="str">
        <f t="shared" ref="D35:K35" si="4">D34</f>
        <v xml:space="preserve"> </v>
      </c>
      <c r="E35" s="229" t="str">
        <f>E34</f>
        <v xml:space="preserve"> </v>
      </c>
      <c r="F35" s="229" t="str">
        <f t="shared" si="4"/>
        <v xml:space="preserve"> </v>
      </c>
      <c r="G35" s="63" t="str">
        <f t="shared" si="4"/>
        <v xml:space="preserve"> </v>
      </c>
      <c r="H35" s="63" t="str">
        <f t="shared" si="4"/>
        <v xml:space="preserve"> </v>
      </c>
      <c r="I35" s="63" t="str">
        <f t="shared" si="4"/>
        <v xml:space="preserve"> </v>
      </c>
      <c r="J35" s="63" t="str">
        <f t="shared" si="4"/>
        <v xml:space="preserve"> </v>
      </c>
      <c r="K35" s="56" t="str">
        <f t="shared" si="4"/>
        <v xml:space="preserve"> </v>
      </c>
      <c r="L35" s="64"/>
      <c r="M35" s="110"/>
      <c r="N35" s="101">
        <f>'INPUT SOP'!J34</f>
        <v>0</v>
      </c>
      <c r="O35" s="65"/>
      <c r="P35" s="63"/>
    </row>
    <row r="36" spans="2:16" ht="49.5" customHeight="1">
      <c r="B36" s="1"/>
      <c r="C36" s="20"/>
      <c r="D36" s="230"/>
      <c r="E36" s="230"/>
      <c r="F36" s="230"/>
      <c r="G36" s="1"/>
      <c r="H36" s="98"/>
      <c r="I36" s="98"/>
      <c r="J36" s="1"/>
      <c r="K36" s="7"/>
      <c r="L36" s="29"/>
      <c r="M36" s="1"/>
      <c r="N36" s="1"/>
      <c r="O36" s="30"/>
      <c r="P36" s="1"/>
    </row>
    <row r="38" spans="2:16" ht="22.5" customHeight="1">
      <c r="B38" s="193" t="s">
        <v>29</v>
      </c>
      <c r="C38" s="195" t="s">
        <v>0</v>
      </c>
      <c r="D38" s="197" t="s">
        <v>30</v>
      </c>
      <c r="E38" s="198"/>
      <c r="F38" s="198"/>
      <c r="G38" s="198"/>
      <c r="H38" s="198"/>
      <c r="I38" s="198"/>
      <c r="J38" s="198"/>
      <c r="K38" s="198"/>
      <c r="L38" s="199" t="s">
        <v>31</v>
      </c>
      <c r="M38" s="200"/>
      <c r="N38" s="200"/>
      <c r="O38" s="200"/>
      <c r="P38" s="195" t="s">
        <v>32</v>
      </c>
    </row>
    <row r="39" spans="2:16" ht="50.1" customHeight="1">
      <c r="B39" s="194"/>
      <c r="C39" s="196"/>
      <c r="D39" s="231" t="str">
        <f>D26</f>
        <v>MENTERI</v>
      </c>
      <c r="E39" s="231" t="str">
        <f t="shared" ref="E39:K39" si="5">E26</f>
        <v>DIRJEN</v>
      </c>
      <c r="F39" s="231" t="str">
        <f t="shared" si="5"/>
        <v>BIRO UMUM</v>
      </c>
      <c r="G39" s="4" t="str">
        <f t="shared" si="5"/>
        <v>SETDITJEN</v>
      </c>
      <c r="H39" s="4" t="str">
        <f t="shared" si="5"/>
        <v>KABAG KEUANGAN DAN UMUM</v>
      </c>
      <c r="I39" s="4" t="str">
        <f t="shared" si="5"/>
        <v>KASUBAG TATA USAHA</v>
      </c>
      <c r="J39" s="4" t="str">
        <f t="shared" si="5"/>
        <v>ARSIPARIS</v>
      </c>
      <c r="K39" s="4" t="str">
        <f t="shared" si="5"/>
        <v>PENATAUSAHA PERSURATAN</v>
      </c>
      <c r="L39" s="24" t="s">
        <v>33</v>
      </c>
      <c r="M39" s="36" t="s">
        <v>2</v>
      </c>
      <c r="N39" s="35" t="s">
        <v>43</v>
      </c>
      <c r="O39" s="25" t="s">
        <v>34</v>
      </c>
      <c r="P39" s="196"/>
    </row>
    <row r="40" spans="2:16" ht="50.1" customHeight="1">
      <c r="B40" s="41"/>
      <c r="C40" s="42"/>
      <c r="D40" s="231" t="str">
        <f>D35</f>
        <v xml:space="preserve"> </v>
      </c>
      <c r="E40" s="231" t="str">
        <f t="shared" ref="E40:K40" si="6">E35</f>
        <v xml:space="preserve"> </v>
      </c>
      <c r="F40" s="231" t="str">
        <f t="shared" si="6"/>
        <v xml:space="preserve"> </v>
      </c>
      <c r="G40" s="4" t="str">
        <f t="shared" si="6"/>
        <v xml:space="preserve"> </v>
      </c>
      <c r="H40" s="4" t="str">
        <f t="shared" si="6"/>
        <v xml:space="preserve"> </v>
      </c>
      <c r="I40" s="4" t="str">
        <f t="shared" si="6"/>
        <v xml:space="preserve"> </v>
      </c>
      <c r="J40" s="4" t="str">
        <f t="shared" si="6"/>
        <v xml:space="preserve"> </v>
      </c>
      <c r="K40" s="4" t="str">
        <f t="shared" si="6"/>
        <v xml:space="preserve"> </v>
      </c>
      <c r="L40" s="37"/>
      <c r="M40" s="66">
        <f>M35</f>
        <v>0</v>
      </c>
      <c r="N40" s="67">
        <f>N35</f>
        <v>0</v>
      </c>
      <c r="O40" s="37"/>
      <c r="P40" s="42"/>
    </row>
    <row r="41" spans="2:16" ht="99.95" customHeight="1">
      <c r="B41" s="21">
        <v>22</v>
      </c>
      <c r="C41" s="17">
        <f>'INPUT SOP'!C34</f>
        <v>0</v>
      </c>
      <c r="D41" s="205" t="str">
        <f>IF('INPUT SOP'!B34="A",'INPUT SOP'!E34,IF('INPUT SOP'!B34="B"," ",IF('INPUT SOP'!B34="C"," ",IF('INPUT SOP'!B34="D"," ",IF('INPUT SOP'!B34="E"," ",IF('INPUT SOP'!B34="F"," ",IF('INPUT SOP'!B34="G"," ",IF('INPUT SOP'!B34="H"," "," "))))))))</f>
        <v xml:space="preserve"> </v>
      </c>
      <c r="E41" s="205" t="str">
        <f>IF('INPUT SOP'!B34="B",'INPUT SOP'!E34,IF('INPUT SOP'!B34="A"," ",IF('INPUT SOP'!B34="C"," ",IF('INPUT SOP'!B34="A"," ",IF('INPUT SOP'!B34="E"," ",IF('INPUT SOP'!B34="F"," ",IF('INPUT SOP'!B34="G"," ",IF('INPUT SOP'!B34="H"," "," "))))))))</f>
        <v xml:space="preserve"> </v>
      </c>
      <c r="F41" s="205" t="str">
        <f>IF('INPUT SOP'!B34="C",'INPUT SOP'!E34,IF('INPUT SOP'!B34="B"," ",IF('INPUT SOP'!B34="A"," ",IF('INPUT SOP'!B34="A"," ",IF('INPUT SOP'!B34="E"," ",IF('INPUT SOP'!B34="F"," ",IF('INPUT SOP'!B34="G"," ",IF('INPUT SOP'!B34="H"," "," "))))))))</f>
        <v xml:space="preserve"> </v>
      </c>
      <c r="G41" s="51" t="str">
        <f>IF('INPUT SOP'!B34="D",'INPUT SOP'!E34,IF('INPUT SOP'!B34="B"," ",IF('INPUT SOP'!B34="C"," ",IF('INPUT SOP'!B34="A"," ",IF('INPUT SOP'!B34="E"," ",IF('INPUT SOP'!B34="F"," ",IF('INPUT SOP'!B34="G"," ",IF('INPUT SOP'!B34="H"," "," "))))))))</f>
        <v xml:space="preserve"> </v>
      </c>
      <c r="H41" s="51" t="str">
        <f>IF('INPUT SOP'!B34="E",'INPUT SOP'!E34,IF('INPUT SOP'!B34="B"," ",IF('INPUT SOP'!B34="A"," ",IF('INPUT SOP'!B34="C"," ",IF('INPUT SOP'!B34="D"," ",IF('INPUT SOP'!B34="F"," ",IF('INPUT SOP'!B34="G"," ",IF('INPUT SOP'!B34="H"," "," "))))))))</f>
        <v xml:space="preserve"> </v>
      </c>
      <c r="I41" s="51" t="str">
        <f>IF('INPUT SOP'!B34="F",'INPUT SOP'!E34,IF('INPUT SOP'!B34="B"," ",IF('INPUT SOP'!B34="A"," ",IF('INPUT SOP'!B34="C"," ",IF('INPUT SOP'!B34="D"," ",IF('INPUT SOP'!B34="E"," ",IF('INPUT SOP'!B34="G"," ",IF('INPUT SOP'!B120="H"," "," "))))))))</f>
        <v xml:space="preserve"> </v>
      </c>
      <c r="J41" s="51" t="str">
        <f>IF('INPUT SOP'!B34="G",'INPUT SOP'!E34,IF('INPUT SOP'!B34="B"," ",IF('INPUT SOP'!B34="A"," ",IF('INPUT SOP'!B34="C"," ",IF('INPUT SOP'!B34="D"," ",IF('INPUT SOP'!B34="E"," ",IF('INPUT SOP'!B34="F"," ",IF('INPUT SOP'!B34="H"," "," "))))))))</f>
        <v xml:space="preserve"> </v>
      </c>
      <c r="K41" s="51" t="str">
        <f>IF('INPUT SOP'!B34="H",'INPUT SOP'!E34,IF('INPUT SOP'!B34="B"," ",IF('INPUT SOP'!B34="A"," ",IF('INPUT SOP'!B34="C"," ",IF('INPUT SOP'!B34="D"," ",IF('INPUT SOP'!B34="E"," ",IF('INPUT SOP'!B34="F"," ",IF('INPUT SOP'!B34="G"," "," "))))))))</f>
        <v xml:space="preserve"> </v>
      </c>
      <c r="L41" s="62">
        <f>'INPUT SOP'!H34</f>
        <v>0</v>
      </c>
      <c r="M41" s="66">
        <f>'INPUT SOP'!I34</f>
        <v>0</v>
      </c>
      <c r="N41" s="67">
        <f>'INPUT SOP'!J34</f>
        <v>0</v>
      </c>
      <c r="O41" s="62">
        <f>'INPUT SOP'!K34</f>
        <v>0</v>
      </c>
      <c r="P41" s="26"/>
    </row>
    <row r="42" spans="2:16" ht="99.95" customHeight="1">
      <c r="B42" s="21">
        <v>23</v>
      </c>
      <c r="C42" s="17">
        <f>'INPUT SOP'!C35</f>
        <v>0</v>
      </c>
      <c r="D42" s="205" t="str">
        <f>IF('INPUT SOP'!B35="A",'INPUT SOP'!E35,IF('INPUT SOP'!B35="B"," ",IF('INPUT SOP'!B35="C"," ",IF('INPUT SOP'!B35="D"," ",IF('INPUT SOP'!B35="E"," ",IF('INPUT SOP'!B35="F"," ",IF('INPUT SOP'!B35="G"," ",IF('INPUT SOP'!B35="H"," "," "))))))))</f>
        <v xml:space="preserve"> </v>
      </c>
      <c r="E42" s="205" t="str">
        <f>IF('INPUT SOP'!B35="B",'INPUT SOP'!E35,IF('INPUT SOP'!B35="A"," ",IF('INPUT SOP'!B35="C"," ",IF('INPUT SOP'!B35="A"," ",IF('INPUT SOP'!B35="E"," ",IF('INPUT SOP'!B35="F"," ",IF('INPUT SOP'!B35="G"," ",IF('INPUT SOP'!B35="H"," "," "))))))))</f>
        <v xml:space="preserve"> </v>
      </c>
      <c r="F42" s="205" t="str">
        <f>IF('INPUT SOP'!B35="C",'INPUT SOP'!E35,IF('INPUT SOP'!B35="B"," ",IF('INPUT SOP'!B35="A"," ",IF('INPUT SOP'!B35="A"," ",IF('INPUT SOP'!B35="E"," ",IF('INPUT SOP'!B35="F"," ",IF('INPUT SOP'!B35="G"," ",IF('INPUT SOP'!B35="H"," "," "))))))))</f>
        <v xml:space="preserve"> </v>
      </c>
      <c r="G42" s="51" t="str">
        <f>IF('INPUT SOP'!B35="D",'INPUT SOP'!E35,IF('INPUT SOP'!B35="B"," ",IF('INPUT SOP'!B35="C"," ",IF('INPUT SOP'!B35="A"," ",IF('INPUT SOP'!B35="E"," ",IF('INPUT SOP'!B35="F"," ",IF('INPUT SOP'!B35="G"," ",IF('INPUT SOP'!B35="H"," "," "))))))))</f>
        <v xml:space="preserve"> </v>
      </c>
      <c r="H42" s="51" t="str">
        <f>IF('INPUT SOP'!B35="E",'INPUT SOP'!E35,IF('INPUT SOP'!B35="B"," ",IF('INPUT SOP'!B35="A"," ",IF('INPUT SOP'!B35="C"," ",IF('INPUT SOP'!B35="D"," ",IF('INPUT SOP'!B35="F"," ",IF('INPUT SOP'!B35="G"," ",IF('INPUT SOP'!B35="H"," "," "))))))))</f>
        <v xml:space="preserve"> </v>
      </c>
      <c r="I42" s="51" t="str">
        <f>IF('INPUT SOP'!B35="F",'INPUT SOP'!E35,IF('INPUT SOP'!B35="B"," ",IF('INPUT SOP'!B35="A"," ",IF('INPUT SOP'!B35="C"," ",IF('INPUT SOP'!B35="D"," ",IF('INPUT SOP'!B35="E"," ",IF('INPUT SOP'!B35="G"," ",IF('INPUT SOP'!B121="H"," "," "))))))))</f>
        <v xml:space="preserve"> </v>
      </c>
      <c r="J42" s="51" t="str">
        <f>IF('INPUT SOP'!B35="G",'INPUT SOP'!E35,IF('INPUT SOP'!B35="B"," ",IF('INPUT SOP'!B35="A"," ",IF('INPUT SOP'!B35="C"," ",IF('INPUT SOP'!B35="D"," ",IF('INPUT SOP'!B35="E"," ",IF('INPUT SOP'!B35="F"," ",IF('INPUT SOP'!B35="H"," "," "))))))))</f>
        <v xml:space="preserve"> </v>
      </c>
      <c r="K42" s="51" t="str">
        <f>IF('INPUT SOP'!B35="H",'INPUT SOP'!E35,IF('INPUT SOP'!B35="B"," ",IF('INPUT SOP'!B35="A"," ",IF('INPUT SOP'!B35="C"," ",IF('INPUT SOP'!B35="D"," ",IF('INPUT SOP'!B35="E"," ",IF('INPUT SOP'!B35="F"," ",IF('INPUT SOP'!B35="G"," "," "))))))))</f>
        <v xml:space="preserve"> </v>
      </c>
      <c r="L42" s="62">
        <f>'INPUT SOP'!H35</f>
        <v>0</v>
      </c>
      <c r="M42" s="66">
        <f>'INPUT SOP'!I35</f>
        <v>0</v>
      </c>
      <c r="N42" s="67">
        <f>'INPUT SOP'!J35</f>
        <v>0</v>
      </c>
      <c r="O42" s="62">
        <f>'INPUT SOP'!K35</f>
        <v>0</v>
      </c>
      <c r="P42" s="26"/>
    </row>
    <row r="43" spans="2:16" ht="99.95" customHeight="1">
      <c r="B43" s="21">
        <v>24</v>
      </c>
      <c r="C43" s="17">
        <f>'INPUT SOP'!C36</f>
        <v>0</v>
      </c>
      <c r="D43" s="205" t="str">
        <f>IF('INPUT SOP'!B36="A",'INPUT SOP'!E36,IF('INPUT SOP'!B36="B"," ",IF('INPUT SOP'!B36="C"," ",IF('INPUT SOP'!B36="D"," ",IF('INPUT SOP'!B36="E"," ",IF('INPUT SOP'!B36="F"," ",IF('INPUT SOP'!B36="G"," ",IF('INPUT SOP'!B36="H"," "," "))))))))</f>
        <v xml:space="preserve"> </v>
      </c>
      <c r="E43" s="205" t="str">
        <f>IF('INPUT SOP'!B36="B",'INPUT SOP'!E36,IF('INPUT SOP'!B36="A"," ",IF('INPUT SOP'!B36="C"," ",IF('INPUT SOP'!B36="A"," ",IF('INPUT SOP'!B36="E"," ",IF('INPUT SOP'!B36="F"," ",IF('INPUT SOP'!B36="G"," ",IF('INPUT SOP'!B36="H"," "," "))))))))</f>
        <v xml:space="preserve"> </v>
      </c>
      <c r="F43" s="205" t="str">
        <f>IF('INPUT SOP'!B36="C",'INPUT SOP'!E36,IF('INPUT SOP'!B36="B"," ",IF('INPUT SOP'!B36="A"," ",IF('INPUT SOP'!B36="A"," ",IF('INPUT SOP'!B36="E"," ",IF('INPUT SOP'!B36="F"," ",IF('INPUT SOP'!B36="G"," ",IF('INPUT SOP'!B36="H"," "," "))))))))</f>
        <v xml:space="preserve"> </v>
      </c>
      <c r="G43" s="51" t="str">
        <f>IF('INPUT SOP'!B36="D",'INPUT SOP'!E36,IF('INPUT SOP'!B36="B"," ",IF('INPUT SOP'!B36="C"," ",IF('INPUT SOP'!B36="A"," ",IF('INPUT SOP'!B36="E"," ",IF('INPUT SOP'!B36="F"," ",IF('INPUT SOP'!B36="G"," ",IF('INPUT SOP'!B36="H"," "," "))))))))</f>
        <v xml:space="preserve"> </v>
      </c>
      <c r="H43" s="51" t="str">
        <f>IF('INPUT SOP'!B36="E",'INPUT SOP'!E36,IF('INPUT SOP'!B36="B"," ",IF('INPUT SOP'!B36="A"," ",IF('INPUT SOP'!B36="C"," ",IF('INPUT SOP'!B36="D"," ",IF('INPUT SOP'!B36="F"," ",IF('INPUT SOP'!B36="G"," ",IF('INPUT SOP'!B36="H"," "," "))))))))</f>
        <v xml:space="preserve"> </v>
      </c>
      <c r="I43" s="51" t="str">
        <f>IF('INPUT SOP'!B36="F",'INPUT SOP'!E36,IF('INPUT SOP'!B36="B"," ",IF('INPUT SOP'!B36="A"," ",IF('INPUT SOP'!B36="C"," ",IF('INPUT SOP'!B36="D"," ",IF('INPUT SOP'!B36="E"," ",IF('INPUT SOP'!B36="G"," ",IF('INPUT SOP'!B122="H"," "," "))))))))</f>
        <v xml:space="preserve"> </v>
      </c>
      <c r="J43" s="51" t="str">
        <f>IF('INPUT SOP'!B36="G",'INPUT SOP'!E36,IF('INPUT SOP'!B36="B"," ",IF('INPUT SOP'!B36="A"," ",IF('INPUT SOP'!B36="C"," ",IF('INPUT SOP'!B36="D"," ",IF('INPUT SOP'!B36="E"," ",IF('INPUT SOP'!B36="F"," ",IF('INPUT SOP'!B36="H"," "," "))))))))</f>
        <v xml:space="preserve"> </v>
      </c>
      <c r="K43" s="51" t="str">
        <f>IF('INPUT SOP'!B36="H",'INPUT SOP'!E36,IF('INPUT SOP'!B36="B"," ",IF('INPUT SOP'!B36="A"," ",IF('INPUT SOP'!B36="C"," ",IF('INPUT SOP'!B36="D"," ",IF('INPUT SOP'!B36="E"," ",IF('INPUT SOP'!B36="F"," ",IF('INPUT SOP'!B36="G"," "," "))))))))</f>
        <v xml:space="preserve"> </v>
      </c>
      <c r="L43" s="62">
        <f>'INPUT SOP'!H36</f>
        <v>0</v>
      </c>
      <c r="M43" s="66">
        <f>'INPUT SOP'!I36</f>
        <v>0</v>
      </c>
      <c r="N43" s="67">
        <f>'INPUT SOP'!J36</f>
        <v>0</v>
      </c>
      <c r="O43" s="62">
        <f>'INPUT SOP'!K36</f>
        <v>0</v>
      </c>
      <c r="P43" s="68"/>
    </row>
    <row r="44" spans="2:16" ht="99.95" customHeight="1">
      <c r="B44" s="21">
        <v>25</v>
      </c>
      <c r="C44" s="17">
        <f>'INPUT SOP'!C37</f>
        <v>0</v>
      </c>
      <c r="D44" s="205" t="str">
        <f>IF('INPUT SOP'!B37="A",'INPUT SOP'!E37,IF('INPUT SOP'!B37="B"," ",IF('INPUT SOP'!B37="C"," ",IF('INPUT SOP'!B37="D"," ",IF('INPUT SOP'!B37="E"," ",IF('INPUT SOP'!B37="F"," ",IF('INPUT SOP'!B37="G"," ",IF('INPUT SOP'!B37="H"," "," "))))))))</f>
        <v xml:space="preserve"> </v>
      </c>
      <c r="E44" s="205" t="str">
        <f>IF('INPUT SOP'!B37="B",'INPUT SOP'!E37,IF('INPUT SOP'!B37="A"," ",IF('INPUT SOP'!B37="C"," ",IF('INPUT SOP'!B37="A"," ",IF('INPUT SOP'!B37="E"," ",IF('INPUT SOP'!B37="F"," ",IF('INPUT SOP'!B37="G"," ",IF('INPUT SOP'!B37="H"," "," "))))))))</f>
        <v xml:space="preserve"> </v>
      </c>
      <c r="F44" s="205" t="str">
        <f>IF('INPUT SOP'!B37="C",'INPUT SOP'!E37,IF('INPUT SOP'!B37="B"," ",IF('INPUT SOP'!B37="A"," ",IF('INPUT SOP'!B37="A"," ",IF('INPUT SOP'!B37="E"," ",IF('INPUT SOP'!B37="F"," ",IF('INPUT SOP'!B37="G"," ",IF('INPUT SOP'!B37="H"," "," "))))))))</f>
        <v xml:space="preserve"> </v>
      </c>
      <c r="G44" s="51" t="str">
        <f>IF('INPUT SOP'!B37="D",'INPUT SOP'!E37,IF('INPUT SOP'!B37="B"," ",IF('INPUT SOP'!B37="C"," ",IF('INPUT SOP'!B37="A"," ",IF('INPUT SOP'!B37="E"," ",IF('INPUT SOP'!B37="F"," ",IF('INPUT SOP'!B37="G"," ",IF('INPUT SOP'!B37="H"," "," "))))))))</f>
        <v xml:space="preserve"> </v>
      </c>
      <c r="H44" s="51" t="str">
        <f>IF('INPUT SOP'!B37="E",'INPUT SOP'!E37,IF('INPUT SOP'!B37="B"," ",IF('INPUT SOP'!B37="A"," ",IF('INPUT SOP'!B37="C"," ",IF('INPUT SOP'!B37="D"," ",IF('INPUT SOP'!B37="F"," ",IF('INPUT SOP'!B37="G"," ",IF('INPUT SOP'!B37="H"," "," "))))))))</f>
        <v xml:space="preserve"> </v>
      </c>
      <c r="I44" s="51" t="str">
        <f>IF('INPUT SOP'!B37="F",'INPUT SOP'!E37,IF('INPUT SOP'!B37="B"," ",IF('INPUT SOP'!B37="A"," ",IF('INPUT SOP'!B37="C"," ",IF('INPUT SOP'!B37="D"," ",IF('INPUT SOP'!B37="E"," ",IF('INPUT SOP'!B37="G"," ",IF('INPUT SOP'!B123="H"," "," "))))))))</f>
        <v xml:space="preserve"> </v>
      </c>
      <c r="J44" s="51" t="str">
        <f>IF('INPUT SOP'!B37="G",'INPUT SOP'!E37,IF('INPUT SOP'!B37="B"," ",IF('INPUT SOP'!B37="A"," ",IF('INPUT SOP'!B37="C"," ",IF('INPUT SOP'!B37="D"," ",IF('INPUT SOP'!B37="E"," ",IF('INPUT SOP'!B37="F"," ",IF('INPUT SOP'!B37="H"," "," "))))))))</f>
        <v xml:space="preserve"> </v>
      </c>
      <c r="K44" s="51" t="str">
        <f>IF('INPUT SOP'!B37="H",'INPUT SOP'!E37,IF('INPUT SOP'!B37="B"," ",IF('INPUT SOP'!B37="A"," ",IF('INPUT SOP'!B37="C"," ",IF('INPUT SOP'!B37="D"," ",IF('INPUT SOP'!B37="E"," ",IF('INPUT SOP'!B37="F"," ",IF('INPUT SOP'!B37="G"," "," "))))))))</f>
        <v xml:space="preserve"> </v>
      </c>
      <c r="L44" s="62">
        <f>'INPUT SOP'!H37</f>
        <v>0</v>
      </c>
      <c r="M44" s="66">
        <f>'INPUT SOP'!I37</f>
        <v>0</v>
      </c>
      <c r="N44" s="67">
        <f>'INPUT SOP'!J37</f>
        <v>0</v>
      </c>
      <c r="O44" s="62">
        <f>'INPUT SOP'!K37</f>
        <v>0</v>
      </c>
      <c r="P44" s="68"/>
    </row>
    <row r="45" spans="2:16" ht="99.95" customHeight="1">
      <c r="B45" s="21">
        <v>26</v>
      </c>
      <c r="C45" s="17">
        <f>'INPUT SOP'!C38</f>
        <v>0</v>
      </c>
      <c r="D45" s="205" t="str">
        <f>IF('INPUT SOP'!B38="A",'INPUT SOP'!E38,IF('INPUT SOP'!B38="B"," ",IF('INPUT SOP'!B38="C"," ",IF('INPUT SOP'!B38="D"," ",IF('INPUT SOP'!B38="E"," ",IF('INPUT SOP'!B38="F"," ",IF('INPUT SOP'!B38="G"," ",IF('INPUT SOP'!B38="H"," "," "))))))))</f>
        <v xml:space="preserve"> </v>
      </c>
      <c r="E45" s="205" t="str">
        <f>IF('INPUT SOP'!B38="B",'INPUT SOP'!E38,IF('INPUT SOP'!B38="A"," ",IF('INPUT SOP'!B38="C"," ",IF('INPUT SOP'!B38="A"," ",IF('INPUT SOP'!B38="E"," ",IF('INPUT SOP'!B38="F"," ",IF('INPUT SOP'!B38="G"," ",IF('INPUT SOP'!B38="H"," "," "))))))))</f>
        <v xml:space="preserve"> </v>
      </c>
      <c r="F45" s="205" t="str">
        <f>IF('INPUT SOP'!B38="C",'INPUT SOP'!E38,IF('INPUT SOP'!B38="B"," ",IF('INPUT SOP'!B38="A"," ",IF('INPUT SOP'!B38="A"," ",IF('INPUT SOP'!B38="E"," ",IF('INPUT SOP'!B38="F"," ",IF('INPUT SOP'!B38="G"," ",IF('INPUT SOP'!B38="H"," "," "))))))))</f>
        <v xml:space="preserve"> </v>
      </c>
      <c r="G45" s="51" t="str">
        <f>IF('INPUT SOP'!B38="D",'INPUT SOP'!E38,IF('INPUT SOP'!B38="B"," ",IF('INPUT SOP'!B38="C"," ",IF('INPUT SOP'!B38="A"," ",IF('INPUT SOP'!B38="E"," ",IF('INPUT SOP'!B38="F"," ",IF('INPUT SOP'!B38="G"," ",IF('INPUT SOP'!B38="H"," "," "))))))))</f>
        <v xml:space="preserve"> </v>
      </c>
      <c r="H45" s="51" t="str">
        <f>IF('INPUT SOP'!B38="E",'INPUT SOP'!E38,IF('INPUT SOP'!B38="B"," ",IF('INPUT SOP'!B38="A"," ",IF('INPUT SOP'!B38="C"," ",IF('INPUT SOP'!B38="D"," ",IF('INPUT SOP'!B38="F"," ",IF('INPUT SOP'!B38="G"," ",IF('INPUT SOP'!B38="H"," "," "))))))))</f>
        <v xml:space="preserve"> </v>
      </c>
      <c r="I45" s="51" t="str">
        <f>IF('INPUT SOP'!B38="F",'INPUT SOP'!E38,IF('INPUT SOP'!B38="B"," ",IF('INPUT SOP'!B38="A"," ",IF('INPUT SOP'!B38="C"," ",IF('INPUT SOP'!B38="D"," ",IF('INPUT SOP'!B38="E"," ",IF('INPUT SOP'!B38="G"," ",IF('INPUT SOP'!B124="H"," "," "))))))))</f>
        <v xml:space="preserve"> </v>
      </c>
      <c r="J45" s="51" t="str">
        <f>IF('INPUT SOP'!B38="G",'INPUT SOP'!E38,IF('INPUT SOP'!B38="B"," ",IF('INPUT SOP'!B38="A"," ",IF('INPUT SOP'!B38="C"," ",IF('INPUT SOP'!B38="D"," ",IF('INPUT SOP'!B38="E"," ",IF('INPUT SOP'!B38="F"," ",IF('INPUT SOP'!B38="H"," "," "))))))))</f>
        <v xml:space="preserve"> </v>
      </c>
      <c r="K45" s="51" t="str">
        <f>IF('INPUT SOP'!B38="H",'INPUT SOP'!E38,IF('INPUT SOP'!B38="B"," ",IF('INPUT SOP'!B38="A"," ",IF('INPUT SOP'!B38="C"," ",IF('INPUT SOP'!B38="D"," ",IF('INPUT SOP'!B38="E"," ",IF('INPUT SOP'!B38="F"," ",IF('INPUT SOP'!B38="G"," "," "))))))))</f>
        <v xml:space="preserve"> </v>
      </c>
      <c r="L45" s="62">
        <f>'INPUT SOP'!H38</f>
        <v>0</v>
      </c>
      <c r="M45" s="66">
        <f>'INPUT SOP'!I38</f>
        <v>0</v>
      </c>
      <c r="N45" s="67">
        <f>'INPUT SOP'!J38</f>
        <v>0</v>
      </c>
      <c r="O45" s="62">
        <f>'INPUT SOP'!K38</f>
        <v>0</v>
      </c>
      <c r="P45" s="68"/>
    </row>
    <row r="46" spans="2:16" ht="99.95" customHeight="1">
      <c r="B46" s="21">
        <v>27</v>
      </c>
      <c r="C46" s="17">
        <f>'INPUT SOP'!C39</f>
        <v>0</v>
      </c>
      <c r="D46" s="205" t="str">
        <f>IF('INPUT SOP'!B39="A",'INPUT SOP'!E39,IF('INPUT SOP'!B39="B"," ",IF('INPUT SOP'!B39="C"," ",IF('INPUT SOP'!B39="D"," ",IF('INPUT SOP'!B39="E"," ",IF('INPUT SOP'!B39="F"," ",IF('INPUT SOP'!B39="G"," ",IF('INPUT SOP'!B39="H"," "," "))))))))</f>
        <v xml:space="preserve"> </v>
      </c>
      <c r="E46" s="205" t="str">
        <f>IF('INPUT SOP'!B39="B",'INPUT SOP'!E39,IF('INPUT SOP'!B39="A"," ",IF('INPUT SOP'!B39="C"," ",IF('INPUT SOP'!B39="A"," ",IF('INPUT SOP'!B39="E"," ",IF('INPUT SOP'!B39="F"," ",IF('INPUT SOP'!B39="G"," ",IF('INPUT SOP'!B39="H"," "," "))))))))</f>
        <v xml:space="preserve"> </v>
      </c>
      <c r="F46" s="205" t="str">
        <f>IF('INPUT SOP'!B39="C",'INPUT SOP'!E39,IF('INPUT SOP'!B39="B"," ",IF('INPUT SOP'!B39="A"," ",IF('INPUT SOP'!B39="A"," ",IF('INPUT SOP'!B39="E"," ",IF('INPUT SOP'!B39="F"," ",IF('INPUT SOP'!B39="G"," ",IF('INPUT SOP'!B39="H"," "," "))))))))</f>
        <v xml:space="preserve"> </v>
      </c>
      <c r="G46" s="51" t="str">
        <f>IF('INPUT SOP'!B39="D",'INPUT SOP'!E39,IF('INPUT SOP'!B39="B"," ",IF('INPUT SOP'!B39="C"," ",IF('INPUT SOP'!B39="A"," ",IF('INPUT SOP'!B39="E"," ",IF('INPUT SOP'!B39="F"," ",IF('INPUT SOP'!B39="G"," ",IF('INPUT SOP'!B39="H"," "," "))))))))</f>
        <v xml:space="preserve"> </v>
      </c>
      <c r="H46" s="51" t="str">
        <f>IF('INPUT SOP'!B39="E",'INPUT SOP'!E39,IF('INPUT SOP'!B39="B"," ",IF('INPUT SOP'!B39="A"," ",IF('INPUT SOP'!B39="C"," ",IF('INPUT SOP'!B39="D"," ",IF('INPUT SOP'!B39="F"," ",IF('INPUT SOP'!B39="G"," ",IF('INPUT SOP'!B39="H"," "," "))))))))</f>
        <v xml:space="preserve"> </v>
      </c>
      <c r="I46" s="51" t="str">
        <f>IF('INPUT SOP'!B39="F",'INPUT SOP'!E39,IF('INPUT SOP'!B39="B"," ",IF('INPUT SOP'!B39="A"," ",IF('INPUT SOP'!B39="C"," ",IF('INPUT SOP'!B39="D"," ",IF('INPUT SOP'!B39="E"," ",IF('INPUT SOP'!B39="G"," ",IF('INPUT SOP'!B125="H"," "," "))))))))</f>
        <v xml:space="preserve"> </v>
      </c>
      <c r="J46" s="51" t="str">
        <f>IF('INPUT SOP'!B39="G",'INPUT SOP'!E39,IF('INPUT SOP'!B39="B"," ",IF('INPUT SOP'!B39="A"," ",IF('INPUT SOP'!B39="C"," ",IF('INPUT SOP'!B39="D"," ",IF('INPUT SOP'!B39="E"," ",IF('INPUT SOP'!B39="F"," ",IF('INPUT SOP'!B39="H"," "," "))))))))</f>
        <v xml:space="preserve"> </v>
      </c>
      <c r="K46" s="51" t="str">
        <f>IF('INPUT SOP'!B39="H",'INPUT SOP'!E39,IF('INPUT SOP'!B39="B"," ",IF('INPUT SOP'!B39="A"," ",IF('INPUT SOP'!B39="C"," ",IF('INPUT SOP'!B39="D"," ",IF('INPUT SOP'!B39="E"," ",IF('INPUT SOP'!B39="F"," ",IF('INPUT SOP'!B39="G"," "," "))))))))</f>
        <v xml:space="preserve"> </v>
      </c>
      <c r="L46" s="62">
        <f>'INPUT SOP'!H39</f>
        <v>0</v>
      </c>
      <c r="M46" s="66">
        <f>'INPUT SOP'!I39</f>
        <v>0</v>
      </c>
      <c r="N46" s="67">
        <f>'INPUT SOP'!J39</f>
        <v>0</v>
      </c>
      <c r="O46" s="62">
        <f>'INPUT SOP'!K39</f>
        <v>0</v>
      </c>
      <c r="P46" s="68"/>
    </row>
    <row r="47" spans="2:16" ht="99.95" customHeight="1">
      <c r="B47" s="21">
        <v>28</v>
      </c>
      <c r="C47" s="17">
        <f>'INPUT SOP'!C40</f>
        <v>0</v>
      </c>
      <c r="D47" s="205" t="str">
        <f>IF('INPUT SOP'!B40="A",'INPUT SOP'!E40,IF('INPUT SOP'!B40="B"," ",IF('INPUT SOP'!B40="C"," ",IF('INPUT SOP'!B40="D"," ",IF('INPUT SOP'!B40="E"," ",IF('INPUT SOP'!B40="F"," ",IF('INPUT SOP'!B40="G"," ",IF('INPUT SOP'!B40="H"," "," "))))))))</f>
        <v xml:space="preserve"> </v>
      </c>
      <c r="E47" s="205" t="str">
        <f>IF('INPUT SOP'!B40="B",'INPUT SOP'!E40,IF('INPUT SOP'!B40="A"," ",IF('INPUT SOP'!B40="C"," ",IF('INPUT SOP'!B40="A"," ",IF('INPUT SOP'!B40="E"," ",IF('INPUT SOP'!B40="F"," ",IF('INPUT SOP'!B40="G"," ",IF('INPUT SOP'!B40="H"," "," "))))))))</f>
        <v xml:space="preserve"> </v>
      </c>
      <c r="F47" s="205" t="str">
        <f>IF('INPUT SOP'!B40="C",'INPUT SOP'!E40,IF('INPUT SOP'!B40="B"," ",IF('INPUT SOP'!B40="A"," ",IF('INPUT SOP'!B40="A"," ",IF('INPUT SOP'!B40="E"," ",IF('INPUT SOP'!B40="F"," ",IF('INPUT SOP'!B40="G"," ",IF('INPUT SOP'!B40="H"," "," "))))))))</f>
        <v xml:space="preserve"> </v>
      </c>
      <c r="G47" s="51" t="str">
        <f>IF('INPUT SOP'!B40="D",'INPUT SOP'!E40,IF('INPUT SOP'!B40="B"," ",IF('INPUT SOP'!B40="C"," ",IF('INPUT SOP'!B40="A"," ",IF('INPUT SOP'!B40="E"," ",IF('INPUT SOP'!B40="F"," ",IF('INPUT SOP'!B40="G"," ",IF('INPUT SOP'!B40="H"," "," "))))))))</f>
        <v xml:space="preserve"> </v>
      </c>
      <c r="H47" s="51" t="str">
        <f>IF('INPUT SOP'!B40="E",'INPUT SOP'!E40,IF('INPUT SOP'!B40="B"," ",IF('INPUT SOP'!B40="A"," ",IF('INPUT SOP'!B40="C"," ",IF('INPUT SOP'!B40="D"," ",IF('INPUT SOP'!B40="F"," ",IF('INPUT SOP'!B40="G"," ",IF('INPUT SOP'!B40="H"," "," "))))))))</f>
        <v xml:space="preserve"> </v>
      </c>
      <c r="I47" s="51" t="str">
        <f>IF('INPUT SOP'!B40="F",'INPUT SOP'!E40,IF('INPUT SOP'!B40="B"," ",IF('INPUT SOP'!B40="A"," ",IF('INPUT SOP'!B40="C"," ",IF('INPUT SOP'!B40="D"," ",IF('INPUT SOP'!B40="E"," ",IF('INPUT SOP'!B40="G"," ",IF('INPUT SOP'!B126="H"," "," "))))))))</f>
        <v xml:space="preserve"> </v>
      </c>
      <c r="J47" s="51" t="str">
        <f>IF('INPUT SOP'!B40="G",'INPUT SOP'!E40,IF('INPUT SOP'!B40="B"," ",IF('INPUT SOP'!B40="A"," ",IF('INPUT SOP'!B40="C"," ",IF('INPUT SOP'!B40="D"," ",IF('INPUT SOP'!B40="E"," ",IF('INPUT SOP'!B40="F"," ",IF('INPUT SOP'!B40="H"," "," "))))))))</f>
        <v xml:space="preserve"> </v>
      </c>
      <c r="K47" s="51" t="str">
        <f>IF('INPUT SOP'!B40="H",'INPUT SOP'!E40,IF('INPUT SOP'!B40="B"," ",IF('INPUT SOP'!B40="A"," ",IF('INPUT SOP'!B40="C"," ",IF('INPUT SOP'!B40="D"," ",IF('INPUT SOP'!B40="E"," ",IF('INPUT SOP'!B40="F"," ",IF('INPUT SOP'!B40="G"," "," "))))))))</f>
        <v xml:space="preserve"> </v>
      </c>
      <c r="L47" s="62">
        <f>'INPUT SOP'!H40</f>
        <v>0</v>
      </c>
      <c r="M47" s="66">
        <f>'INPUT SOP'!I40</f>
        <v>0</v>
      </c>
      <c r="N47" s="67">
        <f>'INPUT SOP'!J40</f>
        <v>0</v>
      </c>
      <c r="O47" s="62">
        <f>'INPUT SOP'!K40</f>
        <v>0</v>
      </c>
      <c r="P47" s="68"/>
    </row>
    <row r="48" spans="2:16" ht="66.75" customHeight="1">
      <c r="B48" s="21"/>
      <c r="C48" s="17"/>
      <c r="D48" s="205" t="str">
        <f>D47</f>
        <v xml:space="preserve"> </v>
      </c>
      <c r="E48" s="205" t="str">
        <f t="shared" ref="E48:K48" si="7">E47</f>
        <v xml:space="preserve"> </v>
      </c>
      <c r="F48" s="205" t="str">
        <f t="shared" si="7"/>
        <v xml:space="preserve"> </v>
      </c>
      <c r="G48" s="51" t="str">
        <f t="shared" si="7"/>
        <v xml:space="preserve"> </v>
      </c>
      <c r="H48" s="51" t="str">
        <f t="shared" si="7"/>
        <v xml:space="preserve"> </v>
      </c>
      <c r="I48" s="51" t="str">
        <f t="shared" si="7"/>
        <v xml:space="preserve"> </v>
      </c>
      <c r="J48" s="51" t="str">
        <f t="shared" si="7"/>
        <v xml:space="preserve"> </v>
      </c>
      <c r="K48" s="51" t="str">
        <f t="shared" si="7"/>
        <v xml:space="preserve"> </v>
      </c>
      <c r="L48" s="62"/>
      <c r="M48" s="106">
        <f>SUM(M41:M47)+M35</f>
        <v>0</v>
      </c>
      <c r="N48" s="67" t="str">
        <f>'INPUT SOP'!J41</f>
        <v>menit</v>
      </c>
      <c r="O48" s="62"/>
      <c r="P48" s="68"/>
    </row>
    <row r="49" spans="2:16">
      <c r="B49" s="201" t="s">
        <v>40</v>
      </c>
      <c r="C49" s="201"/>
      <c r="D49" s="201"/>
      <c r="E49" s="201"/>
      <c r="F49" s="201"/>
      <c r="G49" s="201"/>
      <c r="H49" s="201"/>
      <c r="I49" s="201"/>
      <c r="J49" s="201"/>
      <c r="K49" s="201"/>
      <c r="L49" s="202"/>
      <c r="M49" s="23">
        <f>SUM(M41:M47)+M35+M23+M11</f>
        <v>620</v>
      </c>
      <c r="N49" s="22" t="str">
        <f>'INPUT SOP'!J111</f>
        <v>menit</v>
      </c>
      <c r="O49" s="32"/>
      <c r="P49" s="15"/>
    </row>
    <row r="51" spans="2:16">
      <c r="B51" s="193" t="s">
        <v>29</v>
      </c>
      <c r="C51" s="195" t="s">
        <v>0</v>
      </c>
      <c r="D51" s="197" t="s">
        <v>30</v>
      </c>
      <c r="E51" s="198"/>
      <c r="F51" s="198"/>
      <c r="G51" s="198"/>
      <c r="H51" s="198"/>
      <c r="I51" s="198"/>
      <c r="J51" s="198"/>
      <c r="K51" s="198"/>
      <c r="L51" s="199" t="s">
        <v>31</v>
      </c>
      <c r="M51" s="200"/>
      <c r="N51" s="200"/>
      <c r="O51" s="200"/>
      <c r="P51" s="195" t="s">
        <v>32</v>
      </c>
    </row>
    <row r="52" spans="2:16">
      <c r="B52" s="194"/>
      <c r="C52" s="196"/>
      <c r="D52" s="231" t="str">
        <f>D38</f>
        <v>PELAKSANA</v>
      </c>
      <c r="E52" s="231">
        <f t="shared" ref="E52:K52" si="8">E38</f>
        <v>0</v>
      </c>
      <c r="F52" s="231">
        <f t="shared" si="8"/>
        <v>0</v>
      </c>
      <c r="G52" s="4">
        <f t="shared" si="8"/>
        <v>0</v>
      </c>
      <c r="H52" s="4">
        <f t="shared" si="8"/>
        <v>0</v>
      </c>
      <c r="I52" s="4">
        <f t="shared" si="8"/>
        <v>0</v>
      </c>
      <c r="J52" s="4">
        <f t="shared" si="8"/>
        <v>0</v>
      </c>
      <c r="K52" s="4">
        <f t="shared" si="8"/>
        <v>0</v>
      </c>
      <c r="L52" s="24" t="s">
        <v>33</v>
      </c>
      <c r="M52" s="36" t="s">
        <v>2</v>
      </c>
      <c r="N52" s="35" t="s">
        <v>43</v>
      </c>
      <c r="O52" s="25" t="s">
        <v>34</v>
      </c>
      <c r="P52" s="196"/>
    </row>
    <row r="53" spans="2:16" ht="56.25" customHeight="1">
      <c r="B53" s="41"/>
      <c r="C53" s="42"/>
      <c r="D53" s="231" t="str">
        <f>D48</f>
        <v xml:space="preserve"> </v>
      </c>
      <c r="E53" s="231" t="str">
        <f>E48</f>
        <v xml:space="preserve"> </v>
      </c>
      <c r="F53" s="231" t="str">
        <f t="shared" ref="F53:K53" si="9">F48</f>
        <v xml:space="preserve"> </v>
      </c>
      <c r="G53" s="4" t="str">
        <f t="shared" si="9"/>
        <v xml:space="preserve"> </v>
      </c>
      <c r="H53" s="4" t="str">
        <f t="shared" si="9"/>
        <v xml:space="preserve"> </v>
      </c>
      <c r="I53" s="4" t="str">
        <f t="shared" si="9"/>
        <v xml:space="preserve"> </v>
      </c>
      <c r="J53" s="4" t="str">
        <f t="shared" si="9"/>
        <v xml:space="preserve"> </v>
      </c>
      <c r="K53" s="4" t="str">
        <f t="shared" si="9"/>
        <v xml:space="preserve"> </v>
      </c>
      <c r="L53" s="37"/>
      <c r="M53" s="36">
        <f>M48</f>
        <v>0</v>
      </c>
      <c r="N53" s="36" t="str">
        <f>N48</f>
        <v>menit</v>
      </c>
      <c r="O53" s="37"/>
      <c r="P53" s="42"/>
    </row>
    <row r="54" spans="2:16" ht="110.1" customHeight="1">
      <c r="B54" s="21">
        <v>29</v>
      </c>
      <c r="C54" s="17">
        <f>'INPUT SOP'!C41</f>
        <v>0</v>
      </c>
      <c r="D54" s="205" t="str">
        <f>IF('INPUT SOP'!B41="A",'INPUT SOP'!E41,IF('INPUT SOP'!B41="B"," ",IF('INPUT SOP'!B41="C"," ",IF('INPUT SOP'!B41="D"," ",IF('INPUT SOP'!B41="E"," ",IF('INPUT SOP'!B41="F"," ",IF('INPUT SOP'!B41="G"," ",IF('INPUT SOP'!B41="H"," "," "))))))))</f>
        <v xml:space="preserve"> </v>
      </c>
      <c r="E54" s="205" t="str">
        <f>IF('INPUT SOP'!B41="B",'INPUT SOP'!E41,IF('INPUT SOP'!B41="A"," ",IF('INPUT SOP'!B41="C"," ",IF('INPUT SOP'!B41="A"," ",IF('INPUT SOP'!B41="E"," ",IF('INPUT SOP'!B41="F"," ",IF('INPUT SOP'!B41="G"," ",IF('INPUT SOP'!B41="H"," "," "))))))))</f>
        <v xml:space="preserve"> </v>
      </c>
      <c r="F54" s="205" t="str">
        <f>IF('INPUT SOP'!B41="C",'INPUT SOP'!E41,IF('INPUT SOP'!B41="B"," ",IF('INPUT SOP'!B41="A"," ",IF('INPUT SOP'!B41="A"," ",IF('INPUT SOP'!B41="E"," ",IF('INPUT SOP'!B41="F"," ",IF('INPUT SOP'!B41="G"," ",IF('INPUT SOP'!B41="H"," "," "))))))))</f>
        <v xml:space="preserve"> </v>
      </c>
      <c r="G54" s="51" t="str">
        <f>IF('INPUT SOP'!B41="D",'INPUT SOP'!E41,IF('INPUT SOP'!B41="B"," ",IF('INPUT SOP'!B41="C"," ",IF('INPUT SOP'!B41="A"," ",IF('INPUT SOP'!B41="E"," ",IF('INPUT SOP'!B41="F"," ",IF('INPUT SOP'!B41="G"," ",IF('INPUT SOP'!B41="H"," "," "))))))))</f>
        <v xml:space="preserve"> </v>
      </c>
      <c r="H54" s="51" t="str">
        <f>IF('INPUT SOP'!B41="E",'INPUT SOP'!E41,IF('INPUT SOP'!B41="B"," ",IF('INPUT SOP'!B41="A"," ",IF('INPUT SOP'!B41="C"," ",IF('INPUT SOP'!B41="D"," ",IF('INPUT SOP'!B41="F"," ",IF('INPUT SOP'!B41="G"," ",IF('INPUT SOP'!B41="H"," "," "))))))))</f>
        <v xml:space="preserve"> </v>
      </c>
      <c r="I54" s="51" t="str">
        <f>IF('INPUT SOP'!B41="F",'INPUT SOP'!E41,IF('INPUT SOP'!B41="B"," ",IF('INPUT SOP'!B41="A"," ",IF('INPUT SOP'!B41="C"," ",IF('INPUT SOP'!B41="D"," ",IF('INPUT SOP'!B41="E"," ",IF('INPUT SOP'!B41="G"," ",IF('INPUT SOP'!B132="H"," "," "))))))))</f>
        <v xml:space="preserve"> </v>
      </c>
      <c r="J54" s="51" t="str">
        <f>IF('INPUT SOP'!B41="G",'INPUT SOP'!E41,IF('INPUT SOP'!B41="B"," ",IF('INPUT SOP'!B41="A"," ",IF('INPUT SOP'!B41="C"," ",IF('INPUT SOP'!B41="D"," ",IF('INPUT SOP'!B41="E"," ",IF('INPUT SOP'!B41="F"," ",IF('INPUT SOP'!B41="H"," "," "))))))))</f>
        <v xml:space="preserve"> </v>
      </c>
      <c r="K54" s="51" t="str">
        <f>IF('INPUT SOP'!B41="H",'INPUT SOP'!E41,IF('INPUT SOP'!B41="B"," ",IF('INPUT SOP'!B41="A"," ",IF('INPUT SOP'!B41="C"," ",IF('INPUT SOP'!B41="D"," ",IF('INPUT SOP'!B41="E"," ",IF('INPUT SOP'!B41="F"," ",IF('INPUT SOP'!B41="G"," "," "))))))))</f>
        <v xml:space="preserve"> </v>
      </c>
      <c r="L54" s="62">
        <f>'INPUT SOP'!H41</f>
        <v>0</v>
      </c>
      <c r="M54" s="66">
        <f>'INPUT SOP'!I41</f>
        <v>0</v>
      </c>
      <c r="N54" s="67" t="str">
        <f>'INPUT SOP'!J41</f>
        <v>menit</v>
      </c>
      <c r="O54" s="62">
        <f>'INPUT SOP'!K41</f>
        <v>0</v>
      </c>
      <c r="P54" s="68"/>
    </row>
    <row r="55" spans="2:16" ht="110.1" customHeight="1">
      <c r="B55" s="21">
        <v>30</v>
      </c>
      <c r="C55" s="17">
        <f>'INPUT SOP'!C42</f>
        <v>0</v>
      </c>
      <c r="D55" s="205" t="str">
        <f>IF('INPUT SOP'!B42="A",'INPUT SOP'!E42,IF('INPUT SOP'!B42="B"," ",IF('INPUT SOP'!B42="C"," ",IF('INPUT SOP'!B42="D"," ",IF('INPUT SOP'!B42="E"," ",IF('INPUT SOP'!B42="F"," ",IF('INPUT SOP'!B42="G"," ",IF('INPUT SOP'!B42="H"," "," "))))))))</f>
        <v xml:space="preserve"> </v>
      </c>
      <c r="E55" s="205" t="str">
        <f>IF('INPUT SOP'!B42="B",'INPUT SOP'!E42,IF('INPUT SOP'!B42="A"," ",IF('INPUT SOP'!B42="C"," ",IF('INPUT SOP'!B42="A"," ",IF('INPUT SOP'!B42="E"," ",IF('INPUT SOP'!B42="F"," ",IF('INPUT SOP'!B42="G"," ",IF('INPUT SOP'!B42="H"," "," "))))))))</f>
        <v xml:space="preserve"> </v>
      </c>
      <c r="F55" s="205" t="str">
        <f>IF('INPUT SOP'!B42="C",'INPUT SOP'!E42,IF('INPUT SOP'!B42="B"," ",IF('INPUT SOP'!B42="A"," ",IF('INPUT SOP'!B42="A"," ",IF('INPUT SOP'!B42="E"," ",IF('INPUT SOP'!B42="F"," ",IF('INPUT SOP'!B42="G"," ",IF('INPUT SOP'!B42="H"," "," "))))))))</f>
        <v xml:space="preserve"> </v>
      </c>
      <c r="G55" s="51" t="str">
        <f>IF('INPUT SOP'!B42="D",'INPUT SOP'!E42,IF('INPUT SOP'!B42="B"," ",IF('INPUT SOP'!B42="C"," ",IF('INPUT SOP'!B42="A"," ",IF('INPUT SOP'!B42="E"," ",IF('INPUT SOP'!B42="F"," ",IF('INPUT SOP'!B42="G"," ",IF('INPUT SOP'!B42="H"," "," "))))))))</f>
        <v xml:space="preserve"> </v>
      </c>
      <c r="H55" s="51" t="str">
        <f>IF('INPUT SOP'!B42="E",'INPUT SOP'!E42,IF('INPUT SOP'!B42="B"," ",IF('INPUT SOP'!B42="A"," ",IF('INPUT SOP'!B42="C"," ",IF('INPUT SOP'!B42="D"," ",IF('INPUT SOP'!B42="F"," ",IF('INPUT SOP'!B42="G"," ",IF('INPUT SOP'!B42="H"," "," "))))))))</f>
        <v xml:space="preserve"> </v>
      </c>
      <c r="I55" s="51" t="str">
        <f>IF('INPUT SOP'!B42="F",'INPUT SOP'!E42,IF('INPUT SOP'!B42="B"," ",IF('INPUT SOP'!B42="A"," ",IF('INPUT SOP'!B42="C"," ",IF('INPUT SOP'!B42="D"," ",IF('INPUT SOP'!B42="E"," ",IF('INPUT SOP'!B42="G"," ",IF('INPUT SOP'!B133="H"," "," "))))))))</f>
        <v xml:space="preserve"> </v>
      </c>
      <c r="J55" s="51" t="str">
        <f>IF('INPUT SOP'!B42="G",'INPUT SOP'!E42,IF('INPUT SOP'!B42="B"," ",IF('INPUT SOP'!B42="A"," ",IF('INPUT SOP'!B42="C"," ",IF('INPUT SOP'!B42="D"," ",IF('INPUT SOP'!B42="E"," ",IF('INPUT SOP'!B42="F"," ",IF('INPUT SOP'!B42="H"," "," "))))))))</f>
        <v xml:space="preserve"> </v>
      </c>
      <c r="K55" s="51" t="str">
        <f>IF('INPUT SOP'!B42="H",'INPUT SOP'!E42,IF('INPUT SOP'!B42="B"," ",IF('INPUT SOP'!B42="A"," ",IF('INPUT SOP'!B42="C"," ",IF('INPUT SOP'!B42="D"," ",IF('INPUT SOP'!B42="E"," ",IF('INPUT SOP'!B42="F"," ",IF('INPUT SOP'!B42="G"," "," "))))))))</f>
        <v xml:space="preserve"> </v>
      </c>
      <c r="L55" s="62">
        <f>'INPUT SOP'!H42</f>
        <v>0</v>
      </c>
      <c r="M55" s="66">
        <f>'INPUT SOP'!I42</f>
        <v>0</v>
      </c>
      <c r="N55" s="67" t="str">
        <f>'INPUT SOP'!J42</f>
        <v>menit</v>
      </c>
      <c r="O55" s="62">
        <f>'INPUT SOP'!K42</f>
        <v>0</v>
      </c>
      <c r="P55" s="68"/>
    </row>
    <row r="56" spans="2:16" ht="110.1" customHeight="1">
      <c r="B56" s="21">
        <v>31</v>
      </c>
      <c r="C56" s="17">
        <f>'INPUT SOP'!C43</f>
        <v>0</v>
      </c>
      <c r="D56" s="205" t="str">
        <f>IF('INPUT SOP'!B43="A",'INPUT SOP'!E43,IF('INPUT SOP'!B43="B"," ",IF('INPUT SOP'!B43="C"," ",IF('INPUT SOP'!B43="D"," ",IF('INPUT SOP'!B43="E"," ",IF('INPUT SOP'!B43="F"," ",IF('INPUT SOP'!B43="G"," ",IF('INPUT SOP'!B43="H"," "," "))))))))</f>
        <v xml:space="preserve"> </v>
      </c>
      <c r="E56" s="205" t="str">
        <f>IF('INPUT SOP'!B43="B",'INPUT SOP'!E43,IF('INPUT SOP'!B43="A"," ",IF('INPUT SOP'!B43="C"," ",IF('INPUT SOP'!B43="A"," ",IF('INPUT SOP'!B43="E"," ",IF('INPUT SOP'!B43="F"," ",IF('INPUT SOP'!B43="G"," ",IF('INPUT SOP'!B43="H"," "," "))))))))</f>
        <v xml:space="preserve"> </v>
      </c>
      <c r="F56" s="205" t="str">
        <f>IF('INPUT SOP'!B43="C",'INPUT SOP'!E43,IF('INPUT SOP'!B43="B"," ",IF('INPUT SOP'!B43="A"," ",IF('INPUT SOP'!B43="A"," ",IF('INPUT SOP'!B43="E"," ",IF('INPUT SOP'!B43="F"," ",IF('INPUT SOP'!B43="G"," ",IF('INPUT SOP'!B43="H"," "," "))))))))</f>
        <v xml:space="preserve"> </v>
      </c>
      <c r="G56" s="51" t="str">
        <f>IF('INPUT SOP'!B43="D",'INPUT SOP'!E43,IF('INPUT SOP'!B43="B"," ",IF('INPUT SOP'!B43="C"," ",IF('INPUT SOP'!B43="A"," ",IF('INPUT SOP'!B43="E"," ",IF('INPUT SOP'!B43="F"," ",IF('INPUT SOP'!B43="G"," ",IF('INPUT SOP'!B43="H"," "," "))))))))</f>
        <v xml:space="preserve"> </v>
      </c>
      <c r="H56" s="51" t="str">
        <f>IF('INPUT SOP'!B43="E",'INPUT SOP'!E43,IF('INPUT SOP'!B43="B"," ",IF('INPUT SOP'!B43="A"," ",IF('INPUT SOP'!B43="C"," ",IF('INPUT SOP'!B43="D"," ",IF('INPUT SOP'!B43="F"," ",IF('INPUT SOP'!B43="G"," ",IF('INPUT SOP'!B43="H"," "," "))))))))</f>
        <v xml:space="preserve"> </v>
      </c>
      <c r="I56" s="51" t="str">
        <f>IF('INPUT SOP'!B43="F",'INPUT SOP'!E43,IF('INPUT SOP'!B43="B"," ",IF('INPUT SOP'!B43="A"," ",IF('INPUT SOP'!B43="C"," ",IF('INPUT SOP'!B43="D"," ",IF('INPUT SOP'!B43="E"," ",IF('INPUT SOP'!B43="G"," ",IF('INPUT SOP'!B134="H"," "," "))))))))</f>
        <v xml:space="preserve"> </v>
      </c>
      <c r="J56" s="51" t="str">
        <f>IF('INPUT SOP'!B43="G",'INPUT SOP'!E43,IF('INPUT SOP'!B43="B"," ",IF('INPUT SOP'!B43="A"," ",IF('INPUT SOP'!B43="C"," ",IF('INPUT SOP'!B43="D"," ",IF('INPUT SOP'!B43="E"," ",IF('INPUT SOP'!B43="F"," ",IF('INPUT SOP'!B43="H"," "," "))))))))</f>
        <v xml:space="preserve"> </v>
      </c>
      <c r="K56" s="51" t="str">
        <f>IF('INPUT SOP'!B43="H",'INPUT SOP'!E43,IF('INPUT SOP'!B43="B"," ",IF('INPUT SOP'!B43="A"," ",IF('INPUT SOP'!B43="C"," ",IF('INPUT SOP'!B43="D"," ",IF('INPUT SOP'!B43="E"," ",IF('INPUT SOP'!B43="F"," ",IF('INPUT SOP'!B43="G"," "," "))))))))</f>
        <v xml:space="preserve"> </v>
      </c>
      <c r="L56" s="62">
        <f>'INPUT SOP'!H43</f>
        <v>0</v>
      </c>
      <c r="M56" s="66">
        <f>'INPUT SOP'!I43</f>
        <v>0</v>
      </c>
      <c r="N56" s="67" t="str">
        <f>'INPUT SOP'!J43</f>
        <v>menit</v>
      </c>
      <c r="O56" s="62">
        <f>'INPUT SOP'!K43</f>
        <v>0</v>
      </c>
      <c r="P56" s="68"/>
    </row>
    <row r="57" spans="2:16" ht="110.1" customHeight="1">
      <c r="B57" s="21">
        <v>32</v>
      </c>
      <c r="C57" s="17">
        <f>'INPUT SOP'!C44</f>
        <v>0</v>
      </c>
      <c r="D57" s="205" t="str">
        <f>IF('INPUT SOP'!B44="A",'INPUT SOP'!E44,IF('INPUT SOP'!B44="B"," ",IF('INPUT SOP'!B44="C"," ",IF('INPUT SOP'!B44="D"," ",IF('INPUT SOP'!B44="E"," ",IF('INPUT SOP'!B44="F"," ",IF('INPUT SOP'!B44="G"," ",IF('INPUT SOP'!B44="H"," "," "))))))))</f>
        <v xml:space="preserve"> </v>
      </c>
      <c r="E57" s="205" t="str">
        <f>IF('INPUT SOP'!B44="B",'INPUT SOP'!E44,IF('INPUT SOP'!B44="A"," ",IF('INPUT SOP'!B44="C"," ",IF('INPUT SOP'!B44="A"," ",IF('INPUT SOP'!B44="E"," ",IF('INPUT SOP'!B44="F"," ",IF('INPUT SOP'!B44="G"," ",IF('INPUT SOP'!B44="H"," "," "))))))))</f>
        <v xml:space="preserve"> </v>
      </c>
      <c r="F57" s="205" t="str">
        <f>IF('INPUT SOP'!B44="C",'INPUT SOP'!E44,IF('INPUT SOP'!B44="B"," ",IF('INPUT SOP'!B44="A"," ",IF('INPUT SOP'!B44="A"," ",IF('INPUT SOP'!B44="E"," ",IF('INPUT SOP'!B44="F"," ",IF('INPUT SOP'!B44="G"," ",IF('INPUT SOP'!B44="H"," "," "))))))))</f>
        <v xml:space="preserve"> </v>
      </c>
      <c r="G57" s="51" t="str">
        <f>IF('INPUT SOP'!B44="D",'INPUT SOP'!E44,IF('INPUT SOP'!B44="B"," ",IF('INPUT SOP'!B44="C"," ",IF('INPUT SOP'!B44="A"," ",IF('INPUT SOP'!B44="E"," ",IF('INPUT SOP'!B44="F"," ",IF('INPUT SOP'!B44="G"," ",IF('INPUT SOP'!B44="H"," "," "))))))))</f>
        <v xml:space="preserve"> </v>
      </c>
      <c r="H57" s="51" t="str">
        <f>IF('INPUT SOP'!B44="E",'INPUT SOP'!E44,IF('INPUT SOP'!B44="B"," ",IF('INPUT SOP'!B44="A"," ",IF('INPUT SOP'!B44="C"," ",IF('INPUT SOP'!B44="D"," ",IF('INPUT SOP'!B44="F"," ",IF('INPUT SOP'!B44="G"," ",IF('INPUT SOP'!B44="H"," "," "))))))))</f>
        <v xml:space="preserve"> </v>
      </c>
      <c r="I57" s="51" t="str">
        <f>IF('INPUT SOP'!B44="F",'INPUT SOP'!E44,IF('INPUT SOP'!B44="B"," ",IF('INPUT SOP'!B44="A"," ",IF('INPUT SOP'!B44="C"," ",IF('INPUT SOP'!B44="D"," ",IF('INPUT SOP'!B44="E"," ",IF('INPUT SOP'!B44="G"," ",IF('INPUT SOP'!B135="H"," "," "))))))))</f>
        <v xml:space="preserve"> </v>
      </c>
      <c r="J57" s="51" t="str">
        <f>IF('INPUT SOP'!B44="G",'INPUT SOP'!E44,IF('INPUT SOP'!B44="B"," ",IF('INPUT SOP'!B44="A"," ",IF('INPUT SOP'!B44="C"," ",IF('INPUT SOP'!B44="D"," ",IF('INPUT SOP'!B44="E"," ",IF('INPUT SOP'!B44="F"," ",IF('INPUT SOP'!B44="H"," "," "))))))))</f>
        <v xml:space="preserve"> </v>
      </c>
      <c r="K57" s="51" t="str">
        <f>IF('INPUT SOP'!B44="H",'INPUT SOP'!E44,IF('INPUT SOP'!B44="B"," ",IF('INPUT SOP'!B44="A"," ",IF('INPUT SOP'!B44="C"," ",IF('INPUT SOP'!B44="D"," ",IF('INPUT SOP'!B44="E"," ",IF('INPUT SOP'!B44="F"," ",IF('INPUT SOP'!B44="G"," "," "))))))))</f>
        <v xml:space="preserve"> </v>
      </c>
      <c r="L57" s="62">
        <f>'INPUT SOP'!H44</f>
        <v>0</v>
      </c>
      <c r="M57" s="66">
        <f>'INPUT SOP'!I44</f>
        <v>0</v>
      </c>
      <c r="N57" s="67" t="str">
        <f>'INPUT SOP'!J44</f>
        <v>menit</v>
      </c>
      <c r="O57" s="62">
        <f>'INPUT SOP'!K44</f>
        <v>0</v>
      </c>
      <c r="P57" s="68"/>
    </row>
    <row r="58" spans="2:16" ht="110.1" customHeight="1">
      <c r="B58" s="21">
        <v>33</v>
      </c>
      <c r="C58" s="17">
        <f>'INPUT SOP'!C45</f>
        <v>0</v>
      </c>
      <c r="D58" s="205" t="str">
        <f>IF('INPUT SOP'!B45="A",'INPUT SOP'!E45,IF('INPUT SOP'!B45="B"," ",IF('INPUT SOP'!B45="C"," ",IF('INPUT SOP'!B45="D"," ",IF('INPUT SOP'!B45="E"," ",IF('INPUT SOP'!B45="F"," ",IF('INPUT SOP'!B45="G"," ",IF('INPUT SOP'!B45="H"," "," "))))))))</f>
        <v xml:space="preserve"> </v>
      </c>
      <c r="E58" s="205" t="str">
        <f>IF('INPUT SOP'!B45="B",'INPUT SOP'!E45,IF('INPUT SOP'!B45="A"," ",IF('INPUT SOP'!B45="C"," ",IF('INPUT SOP'!B45="A"," ",IF('INPUT SOP'!B45="E"," ",IF('INPUT SOP'!B45="F"," ",IF('INPUT SOP'!B45="G"," ",IF('INPUT SOP'!B45="H"," "," "))))))))</f>
        <v xml:space="preserve"> </v>
      </c>
      <c r="F58" s="205" t="str">
        <f>IF('INPUT SOP'!B45="C",'INPUT SOP'!E45,IF('INPUT SOP'!B45="B"," ",IF('INPUT SOP'!B45="A"," ",IF('INPUT SOP'!B45="A"," ",IF('INPUT SOP'!B45="E"," ",IF('INPUT SOP'!B45="F"," ",IF('INPUT SOP'!B45="G"," ",IF('INPUT SOP'!B45="H"," "," "))))))))</f>
        <v xml:space="preserve"> </v>
      </c>
      <c r="G58" s="51" t="str">
        <f>IF('INPUT SOP'!B45="D",'INPUT SOP'!E45,IF('INPUT SOP'!B45="B"," ",IF('INPUT SOP'!B45="C"," ",IF('INPUT SOP'!B45="A"," ",IF('INPUT SOP'!B45="E"," ",IF('INPUT SOP'!B45="F"," ",IF('INPUT SOP'!B45="G"," ",IF('INPUT SOP'!B45="H"," "," "))))))))</f>
        <v xml:space="preserve"> </v>
      </c>
      <c r="H58" s="51" t="str">
        <f>IF('INPUT SOP'!B45="E",'INPUT SOP'!E45,IF('INPUT SOP'!B45="B"," ",IF('INPUT SOP'!B45="A"," ",IF('INPUT SOP'!B45="C"," ",IF('INPUT SOP'!B45="D"," ",IF('INPUT SOP'!B45="F"," ",IF('INPUT SOP'!B45="G"," ",IF('INPUT SOP'!B45="H"," "," "))))))))</f>
        <v xml:space="preserve"> </v>
      </c>
      <c r="I58" s="51" t="str">
        <f>IF('INPUT SOP'!B45="F",'INPUT SOP'!E45,IF('INPUT SOP'!B45="B"," ",IF('INPUT SOP'!B45="A"," ",IF('INPUT SOP'!B45="C"," ",IF('INPUT SOP'!B45="D"," ",IF('INPUT SOP'!B45="E"," ",IF('INPUT SOP'!B45="G"," ",IF('INPUT SOP'!B136="H"," "," "))))))))</f>
        <v xml:space="preserve"> </v>
      </c>
      <c r="J58" s="51" t="str">
        <f>IF('INPUT SOP'!B45="G",'INPUT SOP'!E45,IF('INPUT SOP'!B45="B"," ",IF('INPUT SOP'!B45="A"," ",IF('INPUT SOP'!B45="C"," ",IF('INPUT SOP'!B45="D"," ",IF('INPUT SOP'!B45="E"," ",IF('INPUT SOP'!B45="F"," ",IF('INPUT SOP'!B45="H"," "," "))))))))</f>
        <v xml:space="preserve"> </v>
      </c>
      <c r="K58" s="51" t="str">
        <f>IF('INPUT SOP'!B45="H",'INPUT SOP'!E45,IF('INPUT SOP'!B45="B"," ",IF('INPUT SOP'!B45="A"," ",IF('INPUT SOP'!B45="C"," ",IF('INPUT SOP'!B45="D"," ",IF('INPUT SOP'!B45="E"," ",IF('INPUT SOP'!B45="F"," ",IF('INPUT SOP'!B45="G"," "," "))))))))</f>
        <v xml:space="preserve"> </v>
      </c>
      <c r="L58" s="62">
        <f>'INPUT SOP'!H45</f>
        <v>0</v>
      </c>
      <c r="M58" s="66">
        <f>'INPUT SOP'!I45</f>
        <v>0</v>
      </c>
      <c r="N58" s="67" t="str">
        <f>'INPUT SOP'!J45</f>
        <v>menit</v>
      </c>
      <c r="O58" s="62">
        <f>'INPUT SOP'!K45</f>
        <v>0</v>
      </c>
      <c r="P58" s="68"/>
    </row>
    <row r="59" spans="2:16" ht="110.1" customHeight="1">
      <c r="B59" s="21">
        <v>34</v>
      </c>
      <c r="C59" s="17">
        <f>'INPUT SOP'!C46</f>
        <v>0</v>
      </c>
      <c r="D59" s="205" t="str">
        <f>IF('INPUT SOP'!B46="A",'INPUT SOP'!E46,IF('INPUT SOP'!B46="B"," ",IF('INPUT SOP'!B46="C"," ",IF('INPUT SOP'!B46="D"," ",IF('INPUT SOP'!B46="E"," ",IF('INPUT SOP'!B46="F"," ",IF('INPUT SOP'!B46="G"," ",IF('INPUT SOP'!B46="H"," "," "))))))))</f>
        <v xml:space="preserve"> </v>
      </c>
      <c r="E59" s="205" t="str">
        <f>IF('INPUT SOP'!B46="B",'INPUT SOP'!E46,IF('INPUT SOP'!B46="A"," ",IF('INPUT SOP'!B46="C"," ",IF('INPUT SOP'!B46="A"," ",IF('INPUT SOP'!B46="E"," ",IF('INPUT SOP'!B46="F"," ",IF('INPUT SOP'!B46="G"," ",IF('INPUT SOP'!B46="H"," "," "))))))))</f>
        <v xml:space="preserve"> </v>
      </c>
      <c r="F59" s="205" t="str">
        <f>IF('INPUT SOP'!B46="C",'INPUT SOP'!E46,IF('INPUT SOP'!B46="B"," ",IF('INPUT SOP'!B46="A"," ",IF('INPUT SOP'!B46="A"," ",IF('INPUT SOP'!B46="E"," ",IF('INPUT SOP'!B46="F"," ",IF('INPUT SOP'!B46="G"," ",IF('INPUT SOP'!B46="H"," "," "))))))))</f>
        <v xml:space="preserve"> </v>
      </c>
      <c r="G59" s="51" t="str">
        <f>IF('INPUT SOP'!B46="D",'INPUT SOP'!E46,IF('INPUT SOP'!B46="B"," ",IF('INPUT SOP'!B46="C"," ",IF('INPUT SOP'!B46="A"," ",IF('INPUT SOP'!B46="E"," ",IF('INPUT SOP'!B46="F"," ",IF('INPUT SOP'!B46="G"," ",IF('INPUT SOP'!B46="H"," "," "))))))))</f>
        <v xml:space="preserve"> </v>
      </c>
      <c r="H59" s="51" t="str">
        <f>IF('INPUT SOP'!B46="E",'INPUT SOP'!E46,IF('INPUT SOP'!B46="B"," ",IF('INPUT SOP'!B46="A"," ",IF('INPUT SOP'!B46="C"," ",IF('INPUT SOP'!B46="D"," ",IF('INPUT SOP'!B46="F"," ",IF('INPUT SOP'!B46="G"," ",IF('INPUT SOP'!B46="H"," "," "))))))))</f>
        <v xml:space="preserve"> </v>
      </c>
      <c r="I59" s="51" t="str">
        <f>IF('INPUT SOP'!B46="F",'INPUT SOP'!E46,IF('INPUT SOP'!B46="B"," ",IF('INPUT SOP'!B46="A"," ",IF('INPUT SOP'!B46="C"," ",IF('INPUT SOP'!B46="D"," ",IF('INPUT SOP'!B46="E"," ",IF('INPUT SOP'!B46="G"," ",IF('INPUT SOP'!B137="H"," "," "))))))))</f>
        <v xml:space="preserve"> </v>
      </c>
      <c r="J59" s="51" t="str">
        <f>IF('INPUT SOP'!B46="G",'INPUT SOP'!E46,IF('INPUT SOP'!B46="B"," ",IF('INPUT SOP'!B46="A"," ",IF('INPUT SOP'!B46="C"," ",IF('INPUT SOP'!B46="D"," ",IF('INPUT SOP'!B46="E"," ",IF('INPUT SOP'!B46="F"," ",IF('INPUT SOP'!B46="H"," "," "))))))))</f>
        <v xml:space="preserve"> </v>
      </c>
      <c r="K59" s="51" t="str">
        <f>IF('INPUT SOP'!B46="H",'INPUT SOP'!E46,IF('INPUT SOP'!B46="B"," ",IF('INPUT SOP'!B46="A"," ",IF('INPUT SOP'!B46="C"," ",IF('INPUT SOP'!B46="D"," ",IF('INPUT SOP'!B46="E"," ",IF('INPUT SOP'!B46="F"," ",IF('INPUT SOP'!B46="G"," "," "))))))))</f>
        <v xml:space="preserve"> </v>
      </c>
      <c r="L59" s="62">
        <f>'INPUT SOP'!H46</f>
        <v>0</v>
      </c>
      <c r="M59" s="66">
        <f>'INPUT SOP'!I46</f>
        <v>0</v>
      </c>
      <c r="N59" s="67" t="str">
        <f>'INPUT SOP'!J46</f>
        <v>menit</v>
      </c>
      <c r="O59" s="62">
        <f>'INPUT SOP'!K46</f>
        <v>0</v>
      </c>
      <c r="P59" s="68"/>
    </row>
    <row r="60" spans="2:16" ht="110.1" customHeight="1">
      <c r="B60" s="21">
        <v>35</v>
      </c>
      <c r="C60" s="17">
        <f>'INPUT SOP'!C47</f>
        <v>0</v>
      </c>
      <c r="D60" s="205" t="str">
        <f>IF('INPUT SOP'!B47="A",'INPUT SOP'!E47,IF('INPUT SOP'!B47="B"," ",IF('INPUT SOP'!B47="C"," ",IF('INPUT SOP'!B47="D"," ",IF('INPUT SOP'!B47="E"," ",IF('INPUT SOP'!B47="F"," ",IF('INPUT SOP'!B47="G"," ",IF('INPUT SOP'!B47="H"," "," "))))))))</f>
        <v xml:space="preserve"> </v>
      </c>
      <c r="E60" s="205" t="str">
        <f>IF('INPUT SOP'!B47="B",'INPUT SOP'!E47,IF('INPUT SOP'!B47="A"," ",IF('INPUT SOP'!B47="C"," ",IF('INPUT SOP'!B47="A"," ",IF('INPUT SOP'!B47="E"," ",IF('INPUT SOP'!B47="F"," ",IF('INPUT SOP'!B47="G"," ",IF('INPUT SOP'!B47="H"," "," "))))))))</f>
        <v xml:space="preserve"> </v>
      </c>
      <c r="F60" s="205" t="str">
        <f>IF('INPUT SOP'!B47="C",'INPUT SOP'!E47,IF('INPUT SOP'!B47="B"," ",IF('INPUT SOP'!B47="A"," ",IF('INPUT SOP'!B47="A"," ",IF('INPUT SOP'!B47="E"," ",IF('INPUT SOP'!B47="F"," ",IF('INPUT SOP'!B47="G"," ",IF('INPUT SOP'!B47="H"," "," "))))))))</f>
        <v xml:space="preserve"> </v>
      </c>
      <c r="G60" s="51" t="str">
        <f>IF('INPUT SOP'!B47="D",'INPUT SOP'!E47,IF('INPUT SOP'!B47="B"," ",IF('INPUT SOP'!B47="C"," ",IF('INPUT SOP'!B47="A"," ",IF('INPUT SOP'!B47="E"," ",IF('INPUT SOP'!B47="F"," ",IF('INPUT SOP'!B47="G"," ",IF('INPUT SOP'!B47="H"," "," "))))))))</f>
        <v xml:space="preserve"> </v>
      </c>
      <c r="H60" s="51" t="str">
        <f>IF('INPUT SOP'!B47="E",'INPUT SOP'!E47,IF('INPUT SOP'!B47="B"," ",IF('INPUT SOP'!B47="A"," ",IF('INPUT SOP'!B47="C"," ",IF('INPUT SOP'!B47="D"," ",IF('INPUT SOP'!B47="F"," ",IF('INPUT SOP'!B47="G"," ",IF('INPUT SOP'!B47="H"," "," "))))))))</f>
        <v xml:space="preserve"> </v>
      </c>
      <c r="I60" s="51" t="str">
        <f>IF('INPUT SOP'!B47="F",'INPUT SOP'!E47,IF('INPUT SOP'!B47="B"," ",IF('INPUT SOP'!B47="A"," ",IF('INPUT SOP'!B47="C"," ",IF('INPUT SOP'!B47="D"," ",IF('INPUT SOP'!B47="E"," ",IF('INPUT SOP'!B47="G"," ",IF('INPUT SOP'!B138="H"," "," "))))))))</f>
        <v xml:space="preserve"> </v>
      </c>
      <c r="J60" s="51" t="str">
        <f>IF('INPUT SOP'!B47="G",'INPUT SOP'!E47,IF('INPUT SOP'!B47="B"," ",IF('INPUT SOP'!B47="A"," ",IF('INPUT SOP'!B47="C"," ",IF('INPUT SOP'!B47="D"," ",IF('INPUT SOP'!B47="E"," ",IF('INPUT SOP'!B47="F"," ",IF('INPUT SOP'!B47="H"," "," "))))))))</f>
        <v xml:space="preserve"> </v>
      </c>
      <c r="K60" s="51" t="str">
        <f>IF('INPUT SOP'!B47="H",'INPUT SOP'!E47,IF('INPUT SOP'!B47="B"," ",IF('INPUT SOP'!B47="A"," ",IF('INPUT SOP'!B47="C"," ",IF('INPUT SOP'!B47="D"," ",IF('INPUT SOP'!B47="E"," ",IF('INPUT SOP'!B47="F"," ",IF('INPUT SOP'!B47="G"," "," "))))))))</f>
        <v xml:space="preserve"> </v>
      </c>
      <c r="L60" s="62">
        <f>'INPUT SOP'!H47</f>
        <v>0</v>
      </c>
      <c r="M60" s="66">
        <f>'INPUT SOP'!I47</f>
        <v>0</v>
      </c>
      <c r="N60" s="67" t="str">
        <f>'INPUT SOP'!J47</f>
        <v>menit</v>
      </c>
      <c r="O60" s="62">
        <f>'INPUT SOP'!K47</f>
        <v>0</v>
      </c>
      <c r="P60" s="68"/>
    </row>
    <row r="61" spans="2:16" ht="59.25" customHeight="1">
      <c r="B61" s="21"/>
      <c r="C61" s="17"/>
      <c r="D61" s="205" t="str">
        <f>D60</f>
        <v xml:space="preserve"> </v>
      </c>
      <c r="E61" s="205" t="str">
        <f>E60</f>
        <v xml:space="preserve"> </v>
      </c>
      <c r="F61" s="205" t="str">
        <f t="shared" ref="F61:K61" si="10">F60</f>
        <v xml:space="preserve"> </v>
      </c>
      <c r="G61" s="51" t="str">
        <f t="shared" si="10"/>
        <v xml:space="preserve"> </v>
      </c>
      <c r="H61" s="51" t="str">
        <f t="shared" si="10"/>
        <v xml:space="preserve"> </v>
      </c>
      <c r="I61" s="51" t="str">
        <f t="shared" si="10"/>
        <v xml:space="preserve"> </v>
      </c>
      <c r="J61" s="51" t="str">
        <f t="shared" si="10"/>
        <v xml:space="preserve"> </v>
      </c>
      <c r="K61" s="51" t="str">
        <f t="shared" si="10"/>
        <v xml:space="preserve"> </v>
      </c>
      <c r="L61" s="62"/>
      <c r="M61" s="66">
        <f>SUM(M54:M60)+M48</f>
        <v>0</v>
      </c>
      <c r="N61" s="67" t="str">
        <f>'INPUT SOP'!J48</f>
        <v>menit</v>
      </c>
      <c r="O61" s="62"/>
      <c r="P61" s="19"/>
    </row>
    <row r="62" spans="2:16">
      <c r="B62" s="201" t="s">
        <v>40</v>
      </c>
      <c r="C62" s="201"/>
      <c r="D62" s="201"/>
      <c r="E62" s="201"/>
      <c r="F62" s="201"/>
      <c r="G62" s="201"/>
      <c r="H62" s="201"/>
      <c r="I62" s="201"/>
      <c r="J62" s="201"/>
      <c r="K62" s="201"/>
      <c r="L62" s="202"/>
      <c r="M62" s="23"/>
      <c r="N62" s="22">
        <f>'INPUT SOP'!J123</f>
        <v>0</v>
      </c>
      <c r="O62" s="32"/>
      <c r="P62" s="15"/>
    </row>
    <row r="65" spans="2:16">
      <c r="B65" s="193" t="s">
        <v>29</v>
      </c>
      <c r="C65" s="195" t="s">
        <v>0</v>
      </c>
      <c r="D65" s="197" t="s">
        <v>30</v>
      </c>
      <c r="E65" s="198"/>
      <c r="F65" s="198"/>
      <c r="G65" s="198"/>
      <c r="H65" s="198"/>
      <c r="I65" s="198"/>
      <c r="J65" s="198"/>
      <c r="K65" s="198"/>
      <c r="L65" s="199" t="s">
        <v>31</v>
      </c>
      <c r="M65" s="200"/>
      <c r="N65" s="200"/>
      <c r="O65" s="200"/>
      <c r="P65" s="195" t="s">
        <v>32</v>
      </c>
    </row>
    <row r="66" spans="2:16">
      <c r="B66" s="194"/>
      <c r="C66" s="196"/>
      <c r="D66" s="231" t="str">
        <f>D52</f>
        <v>PELAKSANA</v>
      </c>
      <c r="E66" s="231">
        <f t="shared" ref="E66:K66" si="11">E52</f>
        <v>0</v>
      </c>
      <c r="F66" s="231">
        <f t="shared" si="11"/>
        <v>0</v>
      </c>
      <c r="G66" s="4">
        <f t="shared" si="11"/>
        <v>0</v>
      </c>
      <c r="H66" s="4">
        <f t="shared" si="11"/>
        <v>0</v>
      </c>
      <c r="I66" s="4">
        <f t="shared" si="11"/>
        <v>0</v>
      </c>
      <c r="J66" s="4">
        <f t="shared" si="11"/>
        <v>0</v>
      </c>
      <c r="K66" s="4">
        <f t="shared" si="11"/>
        <v>0</v>
      </c>
      <c r="L66" s="24" t="s">
        <v>33</v>
      </c>
      <c r="M66" s="36" t="s">
        <v>2</v>
      </c>
      <c r="N66" s="35" t="s">
        <v>43</v>
      </c>
      <c r="O66" s="25" t="s">
        <v>34</v>
      </c>
      <c r="P66" s="196"/>
    </row>
    <row r="67" spans="2:16" ht="57" customHeight="1">
      <c r="B67" s="41"/>
      <c r="C67" s="42"/>
      <c r="D67" s="231" t="str">
        <f>D61</f>
        <v xml:space="preserve"> </v>
      </c>
      <c r="E67" s="231" t="str">
        <f>E61</f>
        <v xml:space="preserve"> </v>
      </c>
      <c r="F67" s="231" t="str">
        <f t="shared" ref="F67:K67" si="12">F61</f>
        <v xml:space="preserve"> </v>
      </c>
      <c r="G67" s="4" t="str">
        <f t="shared" si="12"/>
        <v xml:space="preserve"> </v>
      </c>
      <c r="H67" s="4" t="str">
        <f t="shared" si="12"/>
        <v xml:space="preserve"> </v>
      </c>
      <c r="I67" s="4" t="str">
        <f t="shared" si="12"/>
        <v xml:space="preserve"> </v>
      </c>
      <c r="J67" s="4" t="str">
        <f t="shared" si="12"/>
        <v xml:space="preserve"> </v>
      </c>
      <c r="K67" s="4" t="str">
        <f t="shared" si="12"/>
        <v xml:space="preserve"> </v>
      </c>
      <c r="L67" s="37"/>
      <c r="M67" s="36">
        <f>M61</f>
        <v>0</v>
      </c>
      <c r="N67" s="36" t="str">
        <f>N61</f>
        <v>menit</v>
      </c>
      <c r="O67" s="37"/>
      <c r="P67" s="42"/>
    </row>
    <row r="68" spans="2:16" ht="110.1" customHeight="1">
      <c r="B68" s="21">
        <v>36</v>
      </c>
      <c r="C68" s="17">
        <f>'INPUT SOP'!C48</f>
        <v>0</v>
      </c>
      <c r="D68" s="205" t="str">
        <f>IF('INPUT SOP'!B48="A",'INPUT SOP'!E48,IF('INPUT SOP'!B48="B"," ",IF('INPUT SOP'!B48="C"," ",IF('INPUT SOP'!B48="D"," ",IF('INPUT SOP'!B48="E"," ",IF('INPUT SOP'!B48="F"," ",IF('INPUT SOP'!B48="G"," ",IF('INPUT SOP'!B48="H"," "," "))))))))</f>
        <v xml:space="preserve"> </v>
      </c>
      <c r="E68" s="205" t="str">
        <f>IF('INPUT SOP'!B48="B",'INPUT SOP'!E48,IF('INPUT SOP'!B48="A"," ",IF('INPUT SOP'!B48="C"," ",IF('INPUT SOP'!B48="A"," ",IF('INPUT SOP'!B48="E"," ",IF('INPUT SOP'!B48="F"," ",IF('INPUT SOP'!B48="G"," ",IF('INPUT SOP'!B48="H"," "," "))))))))</f>
        <v xml:space="preserve"> </v>
      </c>
      <c r="F68" s="205" t="str">
        <f>IF('INPUT SOP'!B48="C",'INPUT SOP'!E48,IF('INPUT SOP'!B48="B"," ",IF('INPUT SOP'!B48="A"," ",IF('INPUT SOP'!B48="A"," ",IF('INPUT SOP'!B48="E"," ",IF('INPUT SOP'!B48="F"," ",IF('INPUT SOP'!B48="G"," ",IF('INPUT SOP'!B48="H"," "," "))))))))</f>
        <v xml:space="preserve"> </v>
      </c>
      <c r="G68" s="51" t="str">
        <f>IF('INPUT SOP'!B48="D",'INPUT SOP'!E48,IF('INPUT SOP'!B48="B"," ",IF('INPUT SOP'!B48="C"," ",IF('INPUT SOP'!B48="A"," ",IF('INPUT SOP'!B48="E"," ",IF('INPUT SOP'!B48="F"," ",IF('INPUT SOP'!B48="G"," ",IF('INPUT SOP'!B48="H"," "," "))))))))</f>
        <v xml:space="preserve"> </v>
      </c>
      <c r="H68" s="51" t="str">
        <f>IF('INPUT SOP'!B48="E",'INPUT SOP'!E48,IF('INPUT SOP'!B48="B"," ",IF('INPUT SOP'!B48="A"," ",IF('INPUT SOP'!B48="C"," ",IF('INPUT SOP'!B48="D"," ",IF('INPUT SOP'!B48="F"," ",IF('INPUT SOP'!B48="G"," ",IF('INPUT SOP'!B48="H"," "," "))))))))</f>
        <v xml:space="preserve"> </v>
      </c>
      <c r="I68" s="51" t="str">
        <f>IF('INPUT SOP'!B48="F",'INPUT SOP'!E48,IF('INPUT SOP'!B48="B"," ",IF('INPUT SOP'!B48="A"," ",IF('INPUT SOP'!B48="C"," ",IF('INPUT SOP'!B48="D"," ",IF('INPUT SOP'!B48="E"," ",IF('INPUT SOP'!B48="G"," ",IF('INPUT SOP'!B146="H"," "," "))))))))</f>
        <v xml:space="preserve"> </v>
      </c>
      <c r="J68" s="51" t="str">
        <f>IF('INPUT SOP'!B48="G",'INPUT SOP'!E48,IF('INPUT SOP'!B48="B"," ",IF('INPUT SOP'!B48="A"," ",IF('INPUT SOP'!B48="C"," ",IF('INPUT SOP'!B48="D"," ",IF('INPUT SOP'!B48="E"," ",IF('INPUT SOP'!B48="F"," ",IF('INPUT SOP'!B48="H"," "," "))))))))</f>
        <v xml:space="preserve"> </v>
      </c>
      <c r="K68" s="51" t="str">
        <f>IF('INPUT SOP'!B48="H",'INPUT SOP'!E48,IF('INPUT SOP'!B48="B"," ",IF('INPUT SOP'!B48="A"," ",IF('INPUT SOP'!B48="C"," ",IF('INPUT SOP'!B48="D"," ",IF('INPUT SOP'!B48="E"," ",IF('INPUT SOP'!B48="F"," ",IF('INPUT SOP'!B48="G"," "," "))))))))</f>
        <v xml:space="preserve"> </v>
      </c>
      <c r="L68" s="62">
        <f>'INPUT SOP'!H48</f>
        <v>0</v>
      </c>
      <c r="M68" s="66">
        <f>'INPUT SOP'!I48</f>
        <v>0</v>
      </c>
      <c r="N68" s="67" t="str">
        <f>'INPUT SOP'!J48</f>
        <v>menit</v>
      </c>
      <c r="O68" s="62">
        <f>'INPUT SOP'!K48</f>
        <v>0</v>
      </c>
      <c r="P68" s="68"/>
    </row>
    <row r="69" spans="2:16" ht="110.1" customHeight="1">
      <c r="B69" s="21">
        <v>37</v>
      </c>
      <c r="C69" s="17">
        <f>'INPUT SOP'!C49</f>
        <v>0</v>
      </c>
      <c r="D69" s="205" t="str">
        <f>IF('INPUT SOP'!B49="A",'INPUT SOP'!E49,IF('INPUT SOP'!B49="B"," ",IF('INPUT SOP'!B49="C"," ",IF('INPUT SOP'!B49="D"," ",IF('INPUT SOP'!B49="E"," ",IF('INPUT SOP'!B49="F"," ",IF('INPUT SOP'!B49="G"," ",IF('INPUT SOP'!B49="H"," "," "))))))))</f>
        <v xml:space="preserve"> </v>
      </c>
      <c r="E69" s="205" t="str">
        <f>IF('INPUT SOP'!B49="B",'INPUT SOP'!E49,IF('INPUT SOP'!B49="A"," ",IF('INPUT SOP'!B49="C"," ",IF('INPUT SOP'!B49="A"," ",IF('INPUT SOP'!B49="E"," ",IF('INPUT SOP'!B49="F"," ",IF('INPUT SOP'!B49="G"," ",IF('INPUT SOP'!B49="H"," "," "))))))))</f>
        <v xml:space="preserve"> </v>
      </c>
      <c r="F69" s="205" t="str">
        <f>IF('INPUT SOP'!B49="C",'INPUT SOP'!E49,IF('INPUT SOP'!B49="B"," ",IF('INPUT SOP'!B49="A"," ",IF('INPUT SOP'!B49="A"," ",IF('INPUT SOP'!B49="E"," ",IF('INPUT SOP'!B49="F"," ",IF('INPUT SOP'!B49="G"," ",IF('INPUT SOP'!B49="H"," "," "))))))))</f>
        <v xml:space="preserve"> </v>
      </c>
      <c r="G69" s="51" t="str">
        <f>IF('INPUT SOP'!B49="D",'INPUT SOP'!E49,IF('INPUT SOP'!B49="B"," ",IF('INPUT SOP'!B49="C"," ",IF('INPUT SOP'!B49="A"," ",IF('INPUT SOP'!B49="E"," ",IF('INPUT SOP'!B49="F"," ",IF('INPUT SOP'!B49="G"," ",IF('INPUT SOP'!B49="H"," "," "))))))))</f>
        <v xml:space="preserve"> </v>
      </c>
      <c r="H69" s="51" t="str">
        <f>IF('INPUT SOP'!B49="E",'INPUT SOP'!E49,IF('INPUT SOP'!B49="B"," ",IF('INPUT SOP'!B49="A"," ",IF('INPUT SOP'!B49="C"," ",IF('INPUT SOP'!B49="D"," ",IF('INPUT SOP'!B49="F"," ",IF('INPUT SOP'!B49="G"," ",IF('INPUT SOP'!B49="H"," "," "))))))))</f>
        <v xml:space="preserve"> </v>
      </c>
      <c r="I69" s="51" t="str">
        <f>IF('INPUT SOP'!B49="F",'INPUT SOP'!E49,IF('INPUT SOP'!B49="B"," ",IF('INPUT SOP'!B49="A"," ",IF('INPUT SOP'!B49="C"," ",IF('INPUT SOP'!B49="D"," ",IF('INPUT SOP'!B49="E"," ",IF('INPUT SOP'!B49="G"," ",IF('INPUT SOP'!B147="H"," "," "))))))))</f>
        <v xml:space="preserve"> </v>
      </c>
      <c r="J69" s="51" t="str">
        <f>IF('INPUT SOP'!B49="G",'INPUT SOP'!E49,IF('INPUT SOP'!B49="B"," ",IF('INPUT SOP'!B49="A"," ",IF('INPUT SOP'!B49="C"," ",IF('INPUT SOP'!B49="D"," ",IF('INPUT SOP'!B49="E"," ",IF('INPUT SOP'!B49="F"," ",IF('INPUT SOP'!B49="H"," "," "))))))))</f>
        <v xml:space="preserve"> </v>
      </c>
      <c r="K69" s="51" t="str">
        <f>IF('INPUT SOP'!B49="H",'INPUT SOP'!E49,IF('INPUT SOP'!B49="B"," ",IF('INPUT SOP'!B49="A"," ",IF('INPUT SOP'!B49="C"," ",IF('INPUT SOP'!B49="D"," ",IF('INPUT SOP'!B49="E"," ",IF('INPUT SOP'!B49="F"," ",IF('INPUT SOP'!B49="G"," "," "))))))))</f>
        <v xml:space="preserve"> </v>
      </c>
      <c r="L69" s="62">
        <f>'INPUT SOP'!H49</f>
        <v>0</v>
      </c>
      <c r="M69" s="66">
        <f>'INPUT SOP'!I49</f>
        <v>0</v>
      </c>
      <c r="N69" s="67" t="str">
        <f>'INPUT SOP'!J49</f>
        <v>menit</v>
      </c>
      <c r="O69" s="62">
        <f>'INPUT SOP'!K49</f>
        <v>0</v>
      </c>
      <c r="P69" s="68"/>
    </row>
    <row r="70" spans="2:16" ht="110.1" customHeight="1">
      <c r="B70" s="21">
        <v>38</v>
      </c>
      <c r="C70" s="17">
        <f>'INPUT SOP'!C50</f>
        <v>0</v>
      </c>
      <c r="D70" s="205" t="str">
        <f>IF('INPUT SOP'!B50="A",'INPUT SOP'!E50,IF('INPUT SOP'!B50="B"," ",IF('INPUT SOP'!B50="C"," ",IF('INPUT SOP'!B50="D"," ",IF('INPUT SOP'!B50="E"," ",IF('INPUT SOP'!B50="F"," ",IF('INPUT SOP'!B50="G"," ",IF('INPUT SOP'!B50="H"," "," "))))))))</f>
        <v xml:space="preserve"> </v>
      </c>
      <c r="E70" s="205" t="str">
        <f>IF('INPUT SOP'!B50="B",'INPUT SOP'!E50,IF('INPUT SOP'!B50="A"," ",IF('INPUT SOP'!B50="C"," ",IF('INPUT SOP'!B50="A"," ",IF('INPUT SOP'!B50="E"," ",IF('INPUT SOP'!B50="F"," ",IF('INPUT SOP'!B50="G"," ",IF('INPUT SOP'!B50="H"," "," "))))))))</f>
        <v xml:space="preserve"> </v>
      </c>
      <c r="F70" s="205" t="str">
        <f>IF('INPUT SOP'!B50="C",'INPUT SOP'!E50,IF('INPUT SOP'!B50="B"," ",IF('INPUT SOP'!B50="A"," ",IF('INPUT SOP'!B50="A"," ",IF('INPUT SOP'!B50="E"," ",IF('INPUT SOP'!B50="F"," ",IF('INPUT SOP'!B50="G"," ",IF('INPUT SOP'!B50="H"," "," "))))))))</f>
        <v xml:space="preserve"> </v>
      </c>
      <c r="G70" s="51" t="str">
        <f>IF('INPUT SOP'!B50="D",'INPUT SOP'!E50,IF('INPUT SOP'!B50="B"," ",IF('INPUT SOP'!B50="C"," ",IF('INPUT SOP'!B50="A"," ",IF('INPUT SOP'!B50="E"," ",IF('INPUT SOP'!B50="F"," ",IF('INPUT SOP'!B50="G"," ",IF('INPUT SOP'!B50="H"," "," "))))))))</f>
        <v xml:space="preserve"> </v>
      </c>
      <c r="H70" s="51" t="str">
        <f>IF('INPUT SOP'!B50="E",'INPUT SOP'!E50,IF('INPUT SOP'!B50="B"," ",IF('INPUT SOP'!B50="A"," ",IF('INPUT SOP'!B50="C"," ",IF('INPUT SOP'!B50="D"," ",IF('INPUT SOP'!B50="F"," ",IF('INPUT SOP'!B50="G"," ",IF('INPUT SOP'!B50="H"," "," "))))))))</f>
        <v xml:space="preserve"> </v>
      </c>
      <c r="I70" s="51" t="str">
        <f>IF('INPUT SOP'!B50="F",'INPUT SOP'!E50,IF('INPUT SOP'!B50="B"," ",IF('INPUT SOP'!B50="A"," ",IF('INPUT SOP'!B50="C"," ",IF('INPUT SOP'!B50="D"," ",IF('INPUT SOP'!B50="E"," ",IF('INPUT SOP'!B50="G"," ",IF('INPUT SOP'!B148="H"," "," "))))))))</f>
        <v xml:space="preserve"> </v>
      </c>
      <c r="J70" s="51" t="str">
        <f>IF('INPUT SOP'!B50="G",'INPUT SOP'!E50,IF('INPUT SOP'!B50="B"," ",IF('INPUT SOP'!B50="A"," ",IF('INPUT SOP'!B50="C"," ",IF('INPUT SOP'!B50="D"," ",IF('INPUT SOP'!B50="E"," ",IF('INPUT SOP'!B50="F"," ",IF('INPUT SOP'!B50="H"," "," "))))))))</f>
        <v xml:space="preserve"> </v>
      </c>
      <c r="K70" s="51" t="str">
        <f>IF('INPUT SOP'!B50="H",'INPUT SOP'!E50,IF('INPUT SOP'!B50="B"," ",IF('INPUT SOP'!B50="A"," ",IF('INPUT SOP'!B50="C"," ",IF('INPUT SOP'!B50="D"," ",IF('INPUT SOP'!B50="E"," ",IF('INPUT SOP'!B50="F"," ",IF('INPUT SOP'!B50="G"," "," "))))))))</f>
        <v xml:space="preserve"> </v>
      </c>
      <c r="L70" s="62">
        <f>'INPUT SOP'!H50</f>
        <v>0</v>
      </c>
      <c r="M70" s="66">
        <f>'INPUT SOP'!I50</f>
        <v>0</v>
      </c>
      <c r="N70" s="67" t="str">
        <f>'INPUT SOP'!J50</f>
        <v>menit</v>
      </c>
      <c r="O70" s="62">
        <f>'INPUT SOP'!K50</f>
        <v>0</v>
      </c>
      <c r="P70" s="68"/>
    </row>
    <row r="71" spans="2:16" ht="110.1" customHeight="1">
      <c r="B71" s="21">
        <v>39</v>
      </c>
      <c r="C71" s="17">
        <f>'INPUT SOP'!C51</f>
        <v>0</v>
      </c>
      <c r="D71" s="205" t="str">
        <f>IF('INPUT SOP'!B51="A",'INPUT SOP'!E51,IF('INPUT SOP'!B51="B"," ",IF('INPUT SOP'!B51="C"," ",IF('INPUT SOP'!B51="D"," ",IF('INPUT SOP'!B51="E"," ",IF('INPUT SOP'!B51="F"," ",IF('INPUT SOP'!B51="G"," ",IF('INPUT SOP'!B51="H"," "," "))))))))</f>
        <v xml:space="preserve"> </v>
      </c>
      <c r="E71" s="205" t="str">
        <f>IF('INPUT SOP'!B51="B",'INPUT SOP'!E51,IF('INPUT SOP'!B51="A"," ",IF('INPUT SOP'!B51="C"," ",IF('INPUT SOP'!B51="A"," ",IF('INPUT SOP'!B51="E"," ",IF('INPUT SOP'!B51="F"," ",IF('INPUT SOP'!B51="G"," ",IF('INPUT SOP'!B51="H"," "," "))))))))</f>
        <v xml:space="preserve"> </v>
      </c>
      <c r="F71" s="205" t="str">
        <f>IF('INPUT SOP'!B51="C",'INPUT SOP'!E51,IF('INPUT SOP'!B51="B"," ",IF('INPUT SOP'!B51="A"," ",IF('INPUT SOP'!B51="A"," ",IF('INPUT SOP'!B51="E"," ",IF('INPUT SOP'!B51="F"," ",IF('INPUT SOP'!B51="G"," ",IF('INPUT SOP'!B51="H"," "," "))))))))</f>
        <v xml:space="preserve"> </v>
      </c>
      <c r="G71" s="51" t="str">
        <f>IF('INPUT SOP'!B51="D",'INPUT SOP'!E51,IF('INPUT SOP'!B51="B"," ",IF('INPUT SOP'!B51="C"," ",IF('INPUT SOP'!B51="A"," ",IF('INPUT SOP'!B51="E"," ",IF('INPUT SOP'!B51="F"," ",IF('INPUT SOP'!B51="G"," ",IF('INPUT SOP'!B51="H"," "," "))))))))</f>
        <v xml:space="preserve"> </v>
      </c>
      <c r="H71" s="51" t="str">
        <f>IF('INPUT SOP'!B51="E",'INPUT SOP'!E51,IF('INPUT SOP'!B51="B"," ",IF('INPUT SOP'!B51="A"," ",IF('INPUT SOP'!B51="C"," ",IF('INPUT SOP'!B51="D"," ",IF('INPUT SOP'!B51="F"," ",IF('INPUT SOP'!B51="G"," ",IF('INPUT SOP'!B51="H"," "," "))))))))</f>
        <v xml:space="preserve"> </v>
      </c>
      <c r="I71" s="51" t="str">
        <f>IF('INPUT SOP'!B51="F",'INPUT SOP'!E51,IF('INPUT SOP'!B51="B"," ",IF('INPUT SOP'!B51="A"," ",IF('INPUT SOP'!B51="C"," ",IF('INPUT SOP'!B51="D"," ",IF('INPUT SOP'!B51="E"," ",IF('INPUT SOP'!B51="G"," ",IF('INPUT SOP'!B149="H"," "," "))))))))</f>
        <v xml:space="preserve"> </v>
      </c>
      <c r="J71" s="51" t="str">
        <f>IF('INPUT SOP'!B51="G",'INPUT SOP'!E51,IF('INPUT SOP'!B51="B"," ",IF('INPUT SOP'!B51="A"," ",IF('INPUT SOP'!B51="C"," ",IF('INPUT SOP'!B51="D"," ",IF('INPUT SOP'!B51="E"," ",IF('INPUT SOP'!B51="F"," ",IF('INPUT SOP'!B51="H"," "," "))))))))</f>
        <v xml:space="preserve"> </v>
      </c>
      <c r="K71" s="51" t="str">
        <f>IF('INPUT SOP'!B51="H",'INPUT SOP'!E51,IF('INPUT SOP'!B51="B"," ",IF('INPUT SOP'!B51="A"," ",IF('INPUT SOP'!B51="C"," ",IF('INPUT SOP'!B51="D"," ",IF('INPUT SOP'!B51="E"," ",IF('INPUT SOP'!B51="F"," ",IF('INPUT SOP'!B51="G"," "," "))))))))</f>
        <v xml:space="preserve"> </v>
      </c>
      <c r="L71" s="62">
        <f>'INPUT SOP'!H51</f>
        <v>0</v>
      </c>
      <c r="M71" s="66">
        <f>'INPUT SOP'!I51</f>
        <v>0</v>
      </c>
      <c r="N71" s="67" t="str">
        <f>'INPUT SOP'!J51</f>
        <v>menit</v>
      </c>
      <c r="O71" s="62">
        <f>'INPUT SOP'!K51</f>
        <v>0</v>
      </c>
      <c r="P71" s="68"/>
    </row>
    <row r="72" spans="2:16" ht="110.1" customHeight="1">
      <c r="B72" s="21">
        <v>40</v>
      </c>
      <c r="C72" s="17">
        <f>'INPUT SOP'!C52</f>
        <v>0</v>
      </c>
      <c r="D72" s="205" t="str">
        <f>IF('INPUT SOP'!B52="A",'INPUT SOP'!E52,IF('INPUT SOP'!B52="B"," ",IF('INPUT SOP'!B52="C"," ",IF('INPUT SOP'!B52="D"," ",IF('INPUT SOP'!B52="E"," ",IF('INPUT SOP'!B52="F"," ",IF('INPUT SOP'!B52="G"," ",IF('INPUT SOP'!B52="H"," "," "))))))))</f>
        <v xml:space="preserve"> </v>
      </c>
      <c r="E72" s="205" t="str">
        <f>IF('INPUT SOP'!B52="B",'INPUT SOP'!E52,IF('INPUT SOP'!B52="A"," ",IF('INPUT SOP'!B52="C"," ",IF('INPUT SOP'!B52="A"," ",IF('INPUT SOP'!B52="E"," ",IF('INPUT SOP'!B52="F"," ",IF('INPUT SOP'!B52="G"," ",IF('INPUT SOP'!B52="H"," "," "))))))))</f>
        <v xml:space="preserve"> </v>
      </c>
      <c r="F72" s="205" t="str">
        <f>IF('INPUT SOP'!B52="C",'INPUT SOP'!E52,IF('INPUT SOP'!B52="B"," ",IF('INPUT SOP'!B52="A"," ",IF('INPUT SOP'!B52="A"," ",IF('INPUT SOP'!B52="E"," ",IF('INPUT SOP'!B52="F"," ",IF('INPUT SOP'!B52="G"," ",IF('INPUT SOP'!B52="H"," "," "))))))))</f>
        <v xml:space="preserve"> </v>
      </c>
      <c r="G72" s="51" t="str">
        <f>IF('INPUT SOP'!B52="D",'INPUT SOP'!E52,IF('INPUT SOP'!B52="B"," ",IF('INPUT SOP'!B52="C"," ",IF('INPUT SOP'!B52="A"," ",IF('INPUT SOP'!B52="E"," ",IF('INPUT SOP'!B52="F"," ",IF('INPUT SOP'!B52="G"," ",IF('INPUT SOP'!B52="H"," "," "))))))))</f>
        <v xml:space="preserve"> </v>
      </c>
      <c r="H72" s="51" t="str">
        <f>IF('INPUT SOP'!B52="E",'INPUT SOP'!E52,IF('INPUT SOP'!B52="B"," ",IF('INPUT SOP'!B52="A"," ",IF('INPUT SOP'!B52="C"," ",IF('INPUT SOP'!B52="D"," ",IF('INPUT SOP'!B52="F"," ",IF('INPUT SOP'!B52="G"," ",IF('INPUT SOP'!B52="H"," "," "))))))))</f>
        <v xml:space="preserve"> </v>
      </c>
      <c r="I72" s="51" t="str">
        <f>IF('INPUT SOP'!B52="F",'INPUT SOP'!E52,IF('INPUT SOP'!B52="B"," ",IF('INPUT SOP'!B52="A"," ",IF('INPUT SOP'!B52="C"," ",IF('INPUT SOP'!B52="D"," ",IF('INPUT SOP'!B52="E"," ",IF('INPUT SOP'!B52="G"," ",IF('INPUT SOP'!B150="H"," "," "))))))))</f>
        <v xml:space="preserve"> </v>
      </c>
      <c r="J72" s="51" t="str">
        <f>IF('INPUT SOP'!B52="G",'INPUT SOP'!E52,IF('INPUT SOP'!B52="B"," ",IF('INPUT SOP'!B52="A"," ",IF('INPUT SOP'!B52="C"," ",IF('INPUT SOP'!B52="D"," ",IF('INPUT SOP'!B52="E"," ",IF('INPUT SOP'!B52="F"," ",IF('INPUT SOP'!B52="H"," "," "))))))))</f>
        <v xml:space="preserve"> </v>
      </c>
      <c r="K72" s="51" t="str">
        <f>IF('INPUT SOP'!B52="H",'INPUT SOP'!E52,IF('INPUT SOP'!B52="B"," ",IF('INPUT SOP'!B52="A"," ",IF('INPUT SOP'!B52="C"," ",IF('INPUT SOP'!B52="D"," ",IF('INPUT SOP'!B52="E"," ",IF('INPUT SOP'!B52="F"," ",IF('INPUT SOP'!B52="G"," "," "))))))))</f>
        <v xml:space="preserve"> </v>
      </c>
      <c r="L72" s="62">
        <f>'INPUT SOP'!H52</f>
        <v>0</v>
      </c>
      <c r="M72" s="66">
        <f>'INPUT SOP'!I52</f>
        <v>0</v>
      </c>
      <c r="N72" s="67" t="str">
        <f>'INPUT SOP'!J52</f>
        <v>menit</v>
      </c>
      <c r="O72" s="62">
        <f>'INPUT SOP'!K52</f>
        <v>0</v>
      </c>
      <c r="P72" s="68"/>
    </row>
    <row r="73" spans="2:16" ht="110.1" customHeight="1">
      <c r="B73" s="21">
        <v>41</v>
      </c>
      <c r="C73" s="17">
        <f>'INPUT SOP'!C53</f>
        <v>0</v>
      </c>
      <c r="D73" s="205" t="str">
        <f>IF('INPUT SOP'!B53="A",'INPUT SOP'!E53,IF('INPUT SOP'!B53="B"," ",IF('INPUT SOP'!B53="C"," ",IF('INPUT SOP'!B53="D"," ",IF('INPUT SOP'!B53="E"," ",IF('INPUT SOP'!B53="F"," ",IF('INPUT SOP'!B53="G"," ",IF('INPUT SOP'!B53="H"," "," "))))))))</f>
        <v xml:space="preserve"> </v>
      </c>
      <c r="E73" s="205" t="str">
        <f>IF('INPUT SOP'!B53="B",'INPUT SOP'!E53,IF('INPUT SOP'!B53="A"," ",IF('INPUT SOP'!B53="C"," ",IF('INPUT SOP'!B53="A"," ",IF('INPUT SOP'!B53="E"," ",IF('INPUT SOP'!B53="F"," ",IF('INPUT SOP'!B53="G"," ",IF('INPUT SOP'!B53="H"," "," "))))))))</f>
        <v xml:space="preserve"> </v>
      </c>
      <c r="F73" s="205" t="str">
        <f>IF('INPUT SOP'!B53="C",'INPUT SOP'!E53,IF('INPUT SOP'!B53="B"," ",IF('INPUT SOP'!B53="A"," ",IF('INPUT SOP'!B53="A"," ",IF('INPUT SOP'!B53="E"," ",IF('INPUT SOP'!B53="F"," ",IF('INPUT SOP'!B53="G"," ",IF('INPUT SOP'!B53="H"," "," "))))))))</f>
        <v xml:space="preserve"> </v>
      </c>
      <c r="G73" s="51" t="str">
        <f>IF('INPUT SOP'!B53="D",'INPUT SOP'!E53,IF('INPUT SOP'!B53="B"," ",IF('INPUT SOP'!B53="C"," ",IF('INPUT SOP'!B53="A"," ",IF('INPUT SOP'!B53="E"," ",IF('INPUT SOP'!B53="F"," ",IF('INPUT SOP'!B53="G"," ",IF('INPUT SOP'!B53="H"," "," "))))))))</f>
        <v xml:space="preserve"> </v>
      </c>
      <c r="H73" s="51" t="str">
        <f>IF('INPUT SOP'!B53="E",'INPUT SOP'!E53,IF('INPUT SOP'!B53="B"," ",IF('INPUT SOP'!B53="A"," ",IF('INPUT SOP'!B53="C"," ",IF('INPUT SOP'!B53="D"," ",IF('INPUT SOP'!B53="F"," ",IF('INPUT SOP'!B53="G"," ",IF('INPUT SOP'!B53="H"," "," "))))))))</f>
        <v xml:space="preserve"> </v>
      </c>
      <c r="I73" s="51" t="str">
        <f>IF('INPUT SOP'!B53="F",'INPUT SOP'!E53,IF('INPUT SOP'!B53="B"," ",IF('INPUT SOP'!B53="A"," ",IF('INPUT SOP'!B53="C"," ",IF('INPUT SOP'!B53="D"," ",IF('INPUT SOP'!B53="E"," ",IF('INPUT SOP'!B53="G"," ",IF('INPUT SOP'!B151="H"," "," "))))))))</f>
        <v xml:space="preserve"> </v>
      </c>
      <c r="J73" s="51" t="str">
        <f>IF('INPUT SOP'!B53="G",'INPUT SOP'!E53,IF('INPUT SOP'!B53="B"," ",IF('INPUT SOP'!B53="A"," ",IF('INPUT SOP'!B53="C"," ",IF('INPUT SOP'!B53="D"," ",IF('INPUT SOP'!B53="E"," ",IF('INPUT SOP'!B53="F"," ",IF('INPUT SOP'!B53="H"," "," "))))))))</f>
        <v xml:space="preserve"> </v>
      </c>
      <c r="K73" s="51" t="str">
        <f>IF('INPUT SOP'!B53="H",'INPUT SOP'!E53,IF('INPUT SOP'!B53="B"," ",IF('INPUT SOP'!B53="A"," ",IF('INPUT SOP'!B53="C"," ",IF('INPUT SOP'!B53="D"," ",IF('INPUT SOP'!B53="E"," ",IF('INPUT SOP'!B53="F"," ",IF('INPUT SOP'!B53="G"," "," "))))))))</f>
        <v xml:space="preserve"> </v>
      </c>
      <c r="L73" s="62">
        <f>'INPUT SOP'!H53</f>
        <v>0</v>
      </c>
      <c r="M73" s="66">
        <f>'INPUT SOP'!I53</f>
        <v>0</v>
      </c>
      <c r="N73" s="67" t="str">
        <f>'INPUT SOP'!J53</f>
        <v>menit</v>
      </c>
      <c r="O73" s="62">
        <f>'INPUT SOP'!K53</f>
        <v>0</v>
      </c>
      <c r="P73" s="68"/>
    </row>
    <row r="74" spans="2:16" ht="110.1" customHeight="1">
      <c r="B74" s="21">
        <v>42</v>
      </c>
      <c r="C74" s="17">
        <f>'INPUT SOP'!C54</f>
        <v>0</v>
      </c>
      <c r="D74" s="205" t="str">
        <f>IF('INPUT SOP'!B54="A",'INPUT SOP'!E54,IF('INPUT SOP'!B54="B"," ",IF('INPUT SOP'!B54="C"," ",IF('INPUT SOP'!B54="D"," ",IF('INPUT SOP'!B54="E"," ",IF('INPUT SOP'!B54="F"," ",IF('INPUT SOP'!B54="G"," ",IF('INPUT SOP'!B54="H"," "," "))))))))</f>
        <v xml:space="preserve"> </v>
      </c>
      <c r="E74" s="205" t="str">
        <f>IF('INPUT SOP'!B54="B",'INPUT SOP'!E54,IF('INPUT SOP'!B54="A"," ",IF('INPUT SOP'!B54="C"," ",IF('INPUT SOP'!B54="A"," ",IF('INPUT SOP'!B54="E"," ",IF('INPUT SOP'!B54="F"," ",IF('INPUT SOP'!B54="G"," ",IF('INPUT SOP'!B54="H"," "," "))))))))</f>
        <v xml:space="preserve"> </v>
      </c>
      <c r="F74" s="205" t="str">
        <f>IF('INPUT SOP'!B54="C",'INPUT SOP'!E54,IF('INPUT SOP'!B54="B"," ",IF('INPUT SOP'!B54="A"," ",IF('INPUT SOP'!B54="A"," ",IF('INPUT SOP'!B54="E"," ",IF('INPUT SOP'!B54="F"," ",IF('INPUT SOP'!B54="G"," ",IF('INPUT SOP'!B54="H"," "," "))))))))</f>
        <v xml:space="preserve"> </v>
      </c>
      <c r="G74" s="51" t="str">
        <f>IF('INPUT SOP'!B54="D",'INPUT SOP'!E54,IF('INPUT SOP'!B54="B"," ",IF('INPUT SOP'!B54="C"," ",IF('INPUT SOP'!B54="A"," ",IF('INPUT SOP'!B54="E"," ",IF('INPUT SOP'!B54="F"," ",IF('INPUT SOP'!B54="G"," ",IF('INPUT SOP'!B54="H"," "," "))))))))</f>
        <v xml:space="preserve"> </v>
      </c>
      <c r="H74" s="51" t="str">
        <f>IF('INPUT SOP'!B54="E",'INPUT SOP'!E54,IF('INPUT SOP'!B54="B"," ",IF('INPUT SOP'!B54="A"," ",IF('INPUT SOP'!B54="C"," ",IF('INPUT SOP'!B54="D"," ",IF('INPUT SOP'!B54="F"," ",IF('INPUT SOP'!B54="G"," ",IF('INPUT SOP'!B54="H"," "," "))))))))</f>
        <v xml:space="preserve"> </v>
      </c>
      <c r="I74" s="51" t="str">
        <f>IF('INPUT SOP'!B54="F",'INPUT SOP'!E54,IF('INPUT SOP'!B54="B"," ",IF('INPUT SOP'!B54="A"," ",IF('INPUT SOP'!B54="C"," ",IF('INPUT SOP'!B54="D"," ",IF('INPUT SOP'!B54="E"," ",IF('INPUT SOP'!B54="G"," ",IF('INPUT SOP'!B152="H"," "," "))))))))</f>
        <v xml:space="preserve"> </v>
      </c>
      <c r="J74" s="51" t="str">
        <f>IF('INPUT SOP'!B54="G",'INPUT SOP'!E54,IF('INPUT SOP'!B54="B"," ",IF('INPUT SOP'!B54="A"," ",IF('INPUT SOP'!B54="C"," ",IF('INPUT SOP'!B54="D"," ",IF('INPUT SOP'!B54="E"," ",IF('INPUT SOP'!B54="F"," ",IF('INPUT SOP'!B54="H"," "," "))))))))</f>
        <v xml:space="preserve"> </v>
      </c>
      <c r="K74" s="51" t="str">
        <f>IF('INPUT SOP'!B54="H",'INPUT SOP'!E54,IF('INPUT SOP'!B54="B"," ",IF('INPUT SOP'!B54="A"," ",IF('INPUT SOP'!B54="C"," ",IF('INPUT SOP'!B54="D"," ",IF('INPUT SOP'!B54="E"," ",IF('INPUT SOP'!B54="F"," ",IF('INPUT SOP'!B54="G"," "," "))))))))</f>
        <v xml:space="preserve"> </v>
      </c>
      <c r="L74" s="62">
        <f>'INPUT SOP'!H54</f>
        <v>0</v>
      </c>
      <c r="M74" s="66">
        <f>'INPUT SOP'!I54</f>
        <v>0</v>
      </c>
      <c r="N74" s="67" t="str">
        <f>'INPUT SOP'!J54</f>
        <v>menit</v>
      </c>
      <c r="O74" s="62">
        <f>'INPUT SOP'!K54</f>
        <v>0</v>
      </c>
      <c r="P74" s="68"/>
    </row>
    <row r="75" spans="2:16" ht="59.25" customHeight="1">
      <c r="B75" s="21"/>
      <c r="C75" s="17"/>
      <c r="D75" s="205" t="str">
        <f>D74</f>
        <v xml:space="preserve"> </v>
      </c>
      <c r="E75" s="205" t="str">
        <f>E74</f>
        <v xml:space="preserve"> </v>
      </c>
      <c r="F75" s="205" t="str">
        <f t="shared" ref="F75:K75" si="13">F74</f>
        <v xml:space="preserve"> </v>
      </c>
      <c r="G75" s="51" t="str">
        <f t="shared" si="13"/>
        <v xml:space="preserve"> </v>
      </c>
      <c r="H75" s="51" t="str">
        <f t="shared" si="13"/>
        <v xml:space="preserve"> </v>
      </c>
      <c r="I75" s="51" t="str">
        <f t="shared" si="13"/>
        <v xml:space="preserve"> </v>
      </c>
      <c r="J75" s="51" t="str">
        <f t="shared" si="13"/>
        <v xml:space="preserve"> </v>
      </c>
      <c r="K75" s="51" t="str">
        <f t="shared" si="13"/>
        <v xml:space="preserve"> </v>
      </c>
      <c r="L75" s="62"/>
      <c r="M75" s="66">
        <f>SUM(M68:M74)+M61</f>
        <v>0</v>
      </c>
      <c r="N75" s="67" t="str">
        <f>'INPUT SOP'!J55</f>
        <v>menit</v>
      </c>
      <c r="O75" s="62"/>
      <c r="P75" s="68"/>
    </row>
    <row r="76" spans="2:16">
      <c r="B76" s="201" t="s">
        <v>40</v>
      </c>
      <c r="C76" s="201"/>
      <c r="D76" s="201"/>
      <c r="E76" s="201"/>
      <c r="F76" s="201"/>
      <c r="G76" s="201"/>
      <c r="H76" s="201"/>
      <c r="I76" s="201"/>
      <c r="J76" s="201"/>
      <c r="K76" s="201"/>
      <c r="L76" s="202"/>
      <c r="M76" s="23"/>
      <c r="N76" s="22">
        <f>'INPUT SOP'!J136</f>
        <v>0</v>
      </c>
      <c r="O76" s="32"/>
      <c r="P76" s="15"/>
    </row>
    <row r="79" spans="2:16">
      <c r="B79" s="193" t="s">
        <v>29</v>
      </c>
      <c r="C79" s="195" t="s">
        <v>0</v>
      </c>
      <c r="D79" s="197" t="s">
        <v>30</v>
      </c>
      <c r="E79" s="198"/>
      <c r="F79" s="198"/>
      <c r="G79" s="198"/>
      <c r="H79" s="198"/>
      <c r="I79" s="198"/>
      <c r="J79" s="198"/>
      <c r="K79" s="198"/>
      <c r="L79" s="199" t="s">
        <v>31</v>
      </c>
      <c r="M79" s="200"/>
      <c r="N79" s="200"/>
      <c r="O79" s="200"/>
      <c r="P79" s="195" t="s">
        <v>32</v>
      </c>
    </row>
    <row r="80" spans="2:16">
      <c r="B80" s="194"/>
      <c r="C80" s="196"/>
      <c r="D80" s="231" t="str">
        <f>D66</f>
        <v>PELAKSANA</v>
      </c>
      <c r="E80" s="231">
        <f t="shared" ref="E80:K80" si="14">E66</f>
        <v>0</v>
      </c>
      <c r="F80" s="231">
        <f t="shared" si="14"/>
        <v>0</v>
      </c>
      <c r="G80" s="4">
        <f t="shared" si="14"/>
        <v>0</v>
      </c>
      <c r="H80" s="4">
        <f t="shared" si="14"/>
        <v>0</v>
      </c>
      <c r="I80" s="4">
        <f t="shared" si="14"/>
        <v>0</v>
      </c>
      <c r="J80" s="4">
        <f t="shared" si="14"/>
        <v>0</v>
      </c>
      <c r="K80" s="4">
        <f t="shared" si="14"/>
        <v>0</v>
      </c>
      <c r="L80" s="24" t="s">
        <v>33</v>
      </c>
      <c r="M80" s="36" t="s">
        <v>2</v>
      </c>
      <c r="N80" s="35" t="s">
        <v>43</v>
      </c>
      <c r="O80" s="25" t="s">
        <v>34</v>
      </c>
      <c r="P80" s="196"/>
    </row>
    <row r="81" spans="2:16" ht="51" customHeight="1">
      <c r="B81" s="99"/>
      <c r="C81" s="100"/>
      <c r="D81" s="231" t="str">
        <f>D75</f>
        <v xml:space="preserve"> </v>
      </c>
      <c r="E81" s="231" t="str">
        <f>E75</f>
        <v xml:space="preserve"> </v>
      </c>
      <c r="F81" s="231" t="str">
        <f t="shared" ref="F81:K81" si="15">F75</f>
        <v xml:space="preserve"> </v>
      </c>
      <c r="G81" s="4" t="str">
        <f t="shared" si="15"/>
        <v xml:space="preserve"> </v>
      </c>
      <c r="H81" s="4" t="str">
        <f t="shared" si="15"/>
        <v xml:space="preserve"> </v>
      </c>
      <c r="I81" s="4" t="str">
        <f t="shared" si="15"/>
        <v xml:space="preserve"> </v>
      </c>
      <c r="J81" s="4" t="str">
        <f t="shared" si="15"/>
        <v xml:space="preserve"> </v>
      </c>
      <c r="K81" s="4" t="str">
        <f t="shared" si="15"/>
        <v xml:space="preserve"> </v>
      </c>
      <c r="L81" s="37"/>
      <c r="M81" s="36">
        <f>M75</f>
        <v>0</v>
      </c>
      <c r="N81" s="36" t="str">
        <f>N75</f>
        <v>menit</v>
      </c>
      <c r="O81" s="37"/>
      <c r="P81" s="100"/>
    </row>
    <row r="82" spans="2:16" ht="110.1" customHeight="1">
      <c r="B82" s="21">
        <v>43</v>
      </c>
      <c r="C82" s="17">
        <f>'INPUT SOP'!C55</f>
        <v>0</v>
      </c>
      <c r="D82" s="205" t="str">
        <f>IF('INPUT SOP'!B55="A",'INPUT SOP'!E55,IF('INPUT SOP'!B55="B"," ",IF('INPUT SOP'!B55="C"," ",IF('INPUT SOP'!B55="D"," ",IF('INPUT SOP'!B55="E"," ",IF('INPUT SOP'!B55="F"," ",IF('INPUT SOP'!B55="G"," ",IF('INPUT SOP'!B55="H"," "," "))))))))</f>
        <v xml:space="preserve"> </v>
      </c>
      <c r="E82" s="205" t="str">
        <f>IF('INPUT SOP'!B55="B",'INPUT SOP'!E55,IF('INPUT SOP'!B55="A"," ",IF('INPUT SOP'!B55="C"," ",IF('INPUT SOP'!B55="A"," ",IF('INPUT SOP'!B55="E"," ",IF('INPUT SOP'!B55="F"," ",IF('INPUT SOP'!B55="G"," ",IF('INPUT SOP'!B55="H"," "," "))))))))</f>
        <v xml:space="preserve"> </v>
      </c>
      <c r="F82" s="205" t="str">
        <f>IF('INPUT SOP'!B55="C",'INPUT SOP'!E55,IF('INPUT SOP'!B55="B"," ",IF('INPUT SOP'!B55="A"," ",IF('INPUT SOP'!B55="A"," ",IF('INPUT SOP'!B55="E"," ",IF('INPUT SOP'!B55="F"," ",IF('INPUT SOP'!B55="G"," ",IF('INPUT SOP'!B55="H"," "," "))))))))</f>
        <v xml:space="preserve"> </v>
      </c>
      <c r="G82" s="51" t="str">
        <f>IF('INPUT SOP'!B55="D",'INPUT SOP'!E55,IF('INPUT SOP'!B55="B"," ",IF('INPUT SOP'!B55="C"," ",IF('INPUT SOP'!B55="A"," ",IF('INPUT SOP'!B55="E"," ",IF('INPUT SOP'!B55="F"," ",IF('INPUT SOP'!B55="G"," ",IF('INPUT SOP'!B55="H"," "," "))))))))</f>
        <v xml:space="preserve"> </v>
      </c>
      <c r="H82" s="51" t="str">
        <f>IF('INPUT SOP'!B55="E",'INPUT SOP'!E55,IF('INPUT SOP'!B55="B"," ",IF('INPUT SOP'!B55="A"," ",IF('INPUT SOP'!B55="C"," ",IF('INPUT SOP'!B55="D"," ",IF('INPUT SOP'!B55="F"," ",IF('INPUT SOP'!B55="G"," ",IF('INPUT SOP'!B55="H"," "," "))))))))</f>
        <v xml:space="preserve"> </v>
      </c>
      <c r="I82" s="51" t="str">
        <f>IF('INPUT SOP'!B55="F",'INPUT SOP'!E55,IF('INPUT SOP'!B55="B"," ",IF('INPUT SOP'!B55="A"," ",IF('INPUT SOP'!B55="C"," ",IF('INPUT SOP'!B55="D"," ",IF('INPUT SOP'!B55="E"," ",IF('INPUT SOP'!B55="G"," ",IF('INPUT SOP'!B160="H"," "," "))))))))</f>
        <v xml:space="preserve"> </v>
      </c>
      <c r="J82" s="51" t="str">
        <f>IF('INPUT SOP'!B55="G",'INPUT SOP'!E55,IF('INPUT SOP'!B55="B"," ",IF('INPUT SOP'!B55="A"," ",IF('INPUT SOP'!B55="C"," ",IF('INPUT SOP'!B55="D"," ",IF('INPUT SOP'!B55="E"," ",IF('INPUT SOP'!B55="F"," ",IF('INPUT SOP'!B55="H"," "," "))))))))</f>
        <v xml:space="preserve"> </v>
      </c>
      <c r="K82" s="51" t="str">
        <f>IF('INPUT SOP'!B55="H",'INPUT SOP'!E55,IF('INPUT SOP'!B55="B"," ",IF('INPUT SOP'!B55="A"," ",IF('INPUT SOP'!B55="C"," ",IF('INPUT SOP'!B55="D"," ",IF('INPUT SOP'!B55="E"," ",IF('INPUT SOP'!B55="F"," ",IF('INPUT SOP'!B55="G"," "," "))))))))</f>
        <v xml:space="preserve"> </v>
      </c>
      <c r="L82" s="62">
        <f>'INPUT SOP'!H55</f>
        <v>0</v>
      </c>
      <c r="M82" s="66">
        <f>'INPUT SOP'!I55</f>
        <v>0</v>
      </c>
      <c r="N82" s="67" t="str">
        <f>'INPUT SOP'!J55</f>
        <v>menit</v>
      </c>
      <c r="O82" s="62">
        <f>'INPUT SOP'!K55</f>
        <v>0</v>
      </c>
      <c r="P82" s="68"/>
    </row>
    <row r="83" spans="2:16" ht="110.1" customHeight="1">
      <c r="B83" s="21">
        <v>44</v>
      </c>
      <c r="C83" s="17">
        <f>'INPUT SOP'!C56</f>
        <v>0</v>
      </c>
      <c r="D83" s="205" t="str">
        <f>IF('INPUT SOP'!B56="A",'INPUT SOP'!E56,IF('INPUT SOP'!B56="B"," ",IF('INPUT SOP'!B56="C"," ",IF('INPUT SOP'!B56="D"," ",IF('INPUT SOP'!B56="E"," ",IF('INPUT SOP'!B56="F"," ",IF('INPUT SOP'!B56="G"," ",IF('INPUT SOP'!B56="H"," "," "))))))))</f>
        <v xml:space="preserve"> </v>
      </c>
      <c r="E83" s="205" t="str">
        <f>IF('INPUT SOP'!B56="B",'INPUT SOP'!E56,IF('INPUT SOP'!B56="A"," ",IF('INPUT SOP'!B56="C"," ",IF('INPUT SOP'!B56="A"," ",IF('INPUT SOP'!B56="E"," ",IF('INPUT SOP'!B56="F"," ",IF('INPUT SOP'!B56="G"," ",IF('INPUT SOP'!B56="H"," "," "))))))))</f>
        <v xml:space="preserve"> </v>
      </c>
      <c r="F83" s="205" t="str">
        <f>IF('INPUT SOP'!B56="C",'INPUT SOP'!E56,IF('INPUT SOP'!B56="B"," ",IF('INPUT SOP'!B56="A"," ",IF('INPUT SOP'!B56="A"," ",IF('INPUT SOP'!B56="E"," ",IF('INPUT SOP'!B56="F"," ",IF('INPUT SOP'!B56="G"," ",IF('INPUT SOP'!B56="H"," "," "))))))))</f>
        <v xml:space="preserve"> </v>
      </c>
      <c r="G83" s="51" t="str">
        <f>IF('INPUT SOP'!B56="D",'INPUT SOP'!E56,IF('INPUT SOP'!B56="B"," ",IF('INPUT SOP'!B56="C"," ",IF('INPUT SOP'!B56="A"," ",IF('INPUT SOP'!B56="E"," ",IF('INPUT SOP'!B56="F"," ",IF('INPUT SOP'!B56="G"," ",IF('INPUT SOP'!B56="H"," "," "))))))))</f>
        <v xml:space="preserve"> </v>
      </c>
      <c r="H83" s="51" t="str">
        <f>IF('INPUT SOP'!B56="E",'INPUT SOP'!E56,IF('INPUT SOP'!B56="B"," ",IF('INPUT SOP'!B56="A"," ",IF('INPUT SOP'!B56="C"," ",IF('INPUT SOP'!B56="D"," ",IF('INPUT SOP'!B56="F"," ",IF('INPUT SOP'!B56="G"," ",IF('INPUT SOP'!B56="H"," "," "))))))))</f>
        <v xml:space="preserve"> </v>
      </c>
      <c r="I83" s="51" t="str">
        <f>IF('INPUT SOP'!B56="F",'INPUT SOP'!E56,IF('INPUT SOP'!B56="B"," ",IF('INPUT SOP'!B56="A"," ",IF('INPUT SOP'!B56="C"," ",IF('INPUT SOP'!B56="D"," ",IF('INPUT SOP'!B56="E"," ",IF('INPUT SOP'!B56="G"," ",IF('INPUT SOP'!B161="H"," "," "))))))))</f>
        <v xml:space="preserve"> </v>
      </c>
      <c r="J83" s="51" t="str">
        <f>IF('INPUT SOP'!B56="G",'INPUT SOP'!E56,IF('INPUT SOP'!B56="B"," ",IF('INPUT SOP'!B56="A"," ",IF('INPUT SOP'!B56="C"," ",IF('INPUT SOP'!B56="D"," ",IF('INPUT SOP'!B56="E"," ",IF('INPUT SOP'!B56="F"," ",IF('INPUT SOP'!B56="H"," "," "))))))))</f>
        <v xml:space="preserve"> </v>
      </c>
      <c r="K83" s="51" t="str">
        <f>IF('INPUT SOP'!B56="H",'INPUT SOP'!E56,IF('INPUT SOP'!B56="B"," ",IF('INPUT SOP'!B56="A"," ",IF('INPUT SOP'!B56="C"," ",IF('INPUT SOP'!B56="D"," ",IF('INPUT SOP'!B56="E"," ",IF('INPUT SOP'!B56="F"," ",IF('INPUT SOP'!B56="G"," "," "))))))))</f>
        <v xml:space="preserve"> </v>
      </c>
      <c r="L83" s="62">
        <f>'INPUT SOP'!H56</f>
        <v>0</v>
      </c>
      <c r="M83" s="66">
        <f>'INPUT SOP'!I56</f>
        <v>0</v>
      </c>
      <c r="N83" s="67" t="str">
        <f>'INPUT SOP'!J56</f>
        <v>menit</v>
      </c>
      <c r="O83" s="62">
        <f>'INPUT SOP'!K56</f>
        <v>0</v>
      </c>
      <c r="P83" s="68"/>
    </row>
    <row r="84" spans="2:16" ht="110.1" customHeight="1">
      <c r="B84" s="21">
        <v>45</v>
      </c>
      <c r="C84" s="17">
        <f>'INPUT SOP'!C57</f>
        <v>0</v>
      </c>
      <c r="D84" s="205" t="str">
        <f>IF('INPUT SOP'!B57="A",'INPUT SOP'!E57,IF('INPUT SOP'!B57="B"," ",IF('INPUT SOP'!B57="C"," ",IF('INPUT SOP'!B57="D"," ",IF('INPUT SOP'!B57="E"," ",IF('INPUT SOP'!B57="F"," ",IF('INPUT SOP'!B57="G"," ",IF('INPUT SOP'!B57="H"," "," "))))))))</f>
        <v xml:space="preserve"> </v>
      </c>
      <c r="E84" s="205" t="str">
        <f>IF('INPUT SOP'!B57="B",'INPUT SOP'!E57,IF('INPUT SOP'!B57="A"," ",IF('INPUT SOP'!B57="C"," ",IF('INPUT SOP'!B57="A"," ",IF('INPUT SOP'!B57="E"," ",IF('INPUT SOP'!B57="F"," ",IF('INPUT SOP'!B57="G"," ",IF('INPUT SOP'!B57="H"," "," "))))))))</f>
        <v xml:space="preserve"> </v>
      </c>
      <c r="F84" s="205" t="str">
        <f>IF('INPUT SOP'!B57="C",'INPUT SOP'!E57,IF('INPUT SOP'!B57="B"," ",IF('INPUT SOP'!B57="A"," ",IF('INPUT SOP'!B57="A"," ",IF('INPUT SOP'!B57="E"," ",IF('INPUT SOP'!B57="F"," ",IF('INPUT SOP'!B57="G"," ",IF('INPUT SOP'!B57="H"," "," "))))))))</f>
        <v xml:space="preserve"> </v>
      </c>
      <c r="G84" s="51" t="str">
        <f>IF('INPUT SOP'!B57="D",'INPUT SOP'!E57,IF('INPUT SOP'!B57="B"," ",IF('INPUT SOP'!B57="C"," ",IF('INPUT SOP'!B57="A"," ",IF('INPUT SOP'!B57="E"," ",IF('INPUT SOP'!B57="F"," ",IF('INPUT SOP'!B57="G"," ",IF('INPUT SOP'!B57="H"," "," "))))))))</f>
        <v xml:space="preserve"> </v>
      </c>
      <c r="H84" s="51" t="str">
        <f>IF('INPUT SOP'!B57="E",'INPUT SOP'!E57,IF('INPUT SOP'!B57="B"," ",IF('INPUT SOP'!B57="A"," ",IF('INPUT SOP'!B57="C"," ",IF('INPUT SOP'!B57="D"," ",IF('INPUT SOP'!B57="F"," ",IF('INPUT SOP'!B57="G"," ",IF('INPUT SOP'!B57="H"," "," "))))))))</f>
        <v xml:space="preserve"> </v>
      </c>
      <c r="I84" s="51" t="str">
        <f>IF('INPUT SOP'!B57="F",'INPUT SOP'!E57,IF('INPUT SOP'!B57="B"," ",IF('INPUT SOP'!B57="A"," ",IF('INPUT SOP'!B57="C"," ",IF('INPUT SOP'!B57="D"," ",IF('INPUT SOP'!B57="E"," ",IF('INPUT SOP'!B57="G"," ",IF('INPUT SOP'!B162="H"," "," "))))))))</f>
        <v xml:space="preserve"> </v>
      </c>
      <c r="J84" s="51" t="str">
        <f>IF('INPUT SOP'!B57="G",'INPUT SOP'!E57,IF('INPUT SOP'!B57="B"," ",IF('INPUT SOP'!B57="A"," ",IF('INPUT SOP'!B57="C"," ",IF('INPUT SOP'!B57="D"," ",IF('INPUT SOP'!B57="E"," ",IF('INPUT SOP'!B57="F"," ",IF('INPUT SOP'!B57="H"," "," "))))))))</f>
        <v xml:space="preserve"> </v>
      </c>
      <c r="K84" s="51" t="str">
        <f>IF('INPUT SOP'!B57="H",'INPUT SOP'!E57,IF('INPUT SOP'!B57="B"," ",IF('INPUT SOP'!B57="A"," ",IF('INPUT SOP'!B57="C"," ",IF('INPUT SOP'!B57="D"," ",IF('INPUT SOP'!B57="E"," ",IF('INPUT SOP'!B57="F"," ",IF('INPUT SOP'!B57="G"," "," "))))))))</f>
        <v xml:space="preserve"> </v>
      </c>
      <c r="L84" s="62">
        <f>'INPUT SOP'!H57</f>
        <v>0</v>
      </c>
      <c r="M84" s="66">
        <f>'INPUT SOP'!I57</f>
        <v>0</v>
      </c>
      <c r="N84" s="67" t="str">
        <f>'INPUT SOP'!J57</f>
        <v>menit</v>
      </c>
      <c r="O84" s="62">
        <f>'INPUT SOP'!K57</f>
        <v>0</v>
      </c>
      <c r="P84" s="68"/>
    </row>
    <row r="85" spans="2:16" ht="110.1" customHeight="1">
      <c r="B85" s="21">
        <v>46</v>
      </c>
      <c r="C85" s="17">
        <f>'INPUT SOP'!C58</f>
        <v>0</v>
      </c>
      <c r="D85" s="205" t="str">
        <f>IF('INPUT SOP'!B58="A",'INPUT SOP'!E58,IF('INPUT SOP'!B58="B"," ",IF('INPUT SOP'!B58="C"," ",IF('INPUT SOP'!B58="D"," ",IF('INPUT SOP'!B58="E"," ",IF('INPUT SOP'!B58="F"," ",IF('INPUT SOP'!B58="G"," ",IF('INPUT SOP'!B58="H"," "," "))))))))</f>
        <v xml:space="preserve"> </v>
      </c>
      <c r="E85" s="205" t="str">
        <f>IF('INPUT SOP'!B58="B",'INPUT SOP'!E58,IF('INPUT SOP'!B58="A"," ",IF('INPUT SOP'!B58="C"," ",IF('INPUT SOP'!B58="A"," ",IF('INPUT SOP'!B58="E"," ",IF('INPUT SOP'!B58="F"," ",IF('INPUT SOP'!B58="G"," ",IF('INPUT SOP'!B58="H"," "," "))))))))</f>
        <v xml:space="preserve"> </v>
      </c>
      <c r="F85" s="205" t="str">
        <f>IF('INPUT SOP'!B58="C",'INPUT SOP'!E58,IF('INPUT SOP'!B58="B"," ",IF('INPUT SOP'!B58="A"," ",IF('INPUT SOP'!B58="A"," ",IF('INPUT SOP'!B58="E"," ",IF('INPUT SOP'!B58="F"," ",IF('INPUT SOP'!B58="G"," ",IF('INPUT SOP'!B58="H"," "," "))))))))</f>
        <v xml:space="preserve"> </v>
      </c>
      <c r="G85" s="51" t="str">
        <f>IF('INPUT SOP'!B58="D",'INPUT SOP'!E58,IF('INPUT SOP'!B58="B"," ",IF('INPUT SOP'!B58="C"," ",IF('INPUT SOP'!B58="A"," ",IF('INPUT SOP'!B58="E"," ",IF('INPUT SOP'!B58="F"," ",IF('INPUT SOP'!B58="G"," ",IF('INPUT SOP'!B58="H"," "," "))))))))</f>
        <v xml:space="preserve"> </v>
      </c>
      <c r="H85" s="51" t="str">
        <f>IF('INPUT SOP'!B58="E",'INPUT SOP'!E58,IF('INPUT SOP'!B58="B"," ",IF('INPUT SOP'!B58="A"," ",IF('INPUT SOP'!B58="C"," ",IF('INPUT SOP'!B58="D"," ",IF('INPUT SOP'!B58="F"," ",IF('INPUT SOP'!B58="G"," ",IF('INPUT SOP'!B58="H"," "," "))))))))</f>
        <v xml:space="preserve"> </v>
      </c>
      <c r="I85" s="51" t="str">
        <f>IF('INPUT SOP'!B58="F",'INPUT SOP'!E58,IF('INPUT SOP'!B58="B"," ",IF('INPUT SOP'!B58="A"," ",IF('INPUT SOP'!B58="C"," ",IF('INPUT SOP'!B58="D"," ",IF('INPUT SOP'!B58="E"," ",IF('INPUT SOP'!B58="G"," ",IF('INPUT SOP'!B163="H"," "," "))))))))</f>
        <v xml:space="preserve"> </v>
      </c>
      <c r="J85" s="51" t="str">
        <f>IF('INPUT SOP'!B58="G",'INPUT SOP'!E58,IF('INPUT SOP'!B58="B"," ",IF('INPUT SOP'!B58="A"," ",IF('INPUT SOP'!B58="C"," ",IF('INPUT SOP'!B58="D"," ",IF('INPUT SOP'!B58="E"," ",IF('INPUT SOP'!B58="F"," ",IF('INPUT SOP'!B58="H"," "," "))))))))</f>
        <v xml:space="preserve"> </v>
      </c>
      <c r="K85" s="51" t="str">
        <f>IF('INPUT SOP'!B58="H",'INPUT SOP'!E58,IF('INPUT SOP'!B58="B"," ",IF('INPUT SOP'!B58="A"," ",IF('INPUT SOP'!B58="C"," ",IF('INPUT SOP'!B58="D"," ",IF('INPUT SOP'!B58="E"," ",IF('INPUT SOP'!B58="F"," ",IF('INPUT SOP'!B58="G"," "," "))))))))</f>
        <v xml:space="preserve"> </v>
      </c>
      <c r="L85" s="62">
        <f>'INPUT SOP'!H58</f>
        <v>0</v>
      </c>
      <c r="M85" s="66">
        <f>'INPUT SOP'!I58</f>
        <v>0</v>
      </c>
      <c r="N85" s="67" t="str">
        <f>'INPUT SOP'!J58</f>
        <v>menit</v>
      </c>
      <c r="O85" s="62">
        <f>'INPUT SOP'!K58</f>
        <v>0</v>
      </c>
      <c r="P85" s="68"/>
    </row>
    <row r="86" spans="2:16" ht="110.1" customHeight="1">
      <c r="B86" s="21">
        <v>47</v>
      </c>
      <c r="C86" s="17">
        <f>'INPUT SOP'!C59</f>
        <v>0</v>
      </c>
      <c r="D86" s="205" t="str">
        <f>IF('INPUT SOP'!B59="A",'INPUT SOP'!E59,IF('INPUT SOP'!B59="B"," ",IF('INPUT SOP'!B59="C"," ",IF('INPUT SOP'!B59="D"," ",IF('INPUT SOP'!B59="E"," ",IF('INPUT SOP'!B59="F"," ",IF('INPUT SOP'!B59="G"," ",IF('INPUT SOP'!B59="H"," "," "))))))))</f>
        <v xml:space="preserve"> </v>
      </c>
      <c r="E86" s="205" t="str">
        <f>IF('INPUT SOP'!B59="B",'INPUT SOP'!E59,IF('INPUT SOP'!B59="A"," ",IF('INPUT SOP'!B59="C"," ",IF('INPUT SOP'!B59="A"," ",IF('INPUT SOP'!B59="E"," ",IF('INPUT SOP'!B59="F"," ",IF('INPUT SOP'!B59="G"," ",IF('INPUT SOP'!B59="H"," "," "))))))))</f>
        <v xml:space="preserve"> </v>
      </c>
      <c r="F86" s="205" t="str">
        <f>IF('INPUT SOP'!B59="C",'INPUT SOP'!E59,IF('INPUT SOP'!B59="B"," ",IF('INPUT SOP'!B59="A"," ",IF('INPUT SOP'!B59="A"," ",IF('INPUT SOP'!B59="E"," ",IF('INPUT SOP'!B59="F"," ",IF('INPUT SOP'!B59="G"," ",IF('INPUT SOP'!B59="H"," "," "))))))))</f>
        <v xml:space="preserve"> </v>
      </c>
      <c r="G86" s="51" t="str">
        <f>IF('INPUT SOP'!B59="D",'INPUT SOP'!E59,IF('INPUT SOP'!B59="B"," ",IF('INPUT SOP'!B59="C"," ",IF('INPUT SOP'!B59="A"," ",IF('INPUT SOP'!B59="E"," ",IF('INPUT SOP'!B59="F"," ",IF('INPUT SOP'!B59="G"," ",IF('INPUT SOP'!B59="H"," "," "))))))))</f>
        <v xml:space="preserve"> </v>
      </c>
      <c r="H86" s="51" t="str">
        <f>IF('INPUT SOP'!B59="E",'INPUT SOP'!E59,IF('INPUT SOP'!B59="B"," ",IF('INPUT SOP'!B59="A"," ",IF('INPUT SOP'!B59="C"," ",IF('INPUT SOP'!B59="D"," ",IF('INPUT SOP'!B59="F"," ",IF('INPUT SOP'!B59="G"," ",IF('INPUT SOP'!B59="H"," "," "))))))))</f>
        <v xml:space="preserve"> </v>
      </c>
      <c r="I86" s="51" t="str">
        <f>IF('INPUT SOP'!B59="F",'INPUT SOP'!E59,IF('INPUT SOP'!B59="B"," ",IF('INPUT SOP'!B59="A"," ",IF('INPUT SOP'!B59="C"," ",IF('INPUT SOP'!B59="D"," ",IF('INPUT SOP'!B59="E"," ",IF('INPUT SOP'!B59="G"," ",IF('INPUT SOP'!B164="H"," "," "))))))))</f>
        <v xml:space="preserve"> </v>
      </c>
      <c r="J86" s="51" t="str">
        <f>IF('INPUT SOP'!B59="G",'INPUT SOP'!E59,IF('INPUT SOP'!B59="B"," ",IF('INPUT SOP'!B59="A"," ",IF('INPUT SOP'!B59="C"," ",IF('INPUT SOP'!B59="D"," ",IF('INPUT SOP'!B59="E"," ",IF('INPUT SOP'!B59="F"," ",IF('INPUT SOP'!B59="H"," "," "))))))))</f>
        <v xml:space="preserve"> </v>
      </c>
      <c r="K86" s="51" t="str">
        <f>IF('INPUT SOP'!B59="H",'INPUT SOP'!E59,IF('INPUT SOP'!B59="B"," ",IF('INPUT SOP'!B59="A"," ",IF('INPUT SOP'!B59="C"," ",IF('INPUT SOP'!B59="D"," ",IF('INPUT SOP'!B59="E"," ",IF('INPUT SOP'!B59="F"," ",IF('INPUT SOP'!B59="G"," "," "))))))))</f>
        <v xml:space="preserve"> </v>
      </c>
      <c r="L86" s="62">
        <f>'INPUT SOP'!H59</f>
        <v>0</v>
      </c>
      <c r="M86" s="66">
        <f>'INPUT SOP'!I59</f>
        <v>0</v>
      </c>
      <c r="N86" s="67" t="str">
        <f>'INPUT SOP'!J59</f>
        <v>menit</v>
      </c>
      <c r="O86" s="62">
        <f>'INPUT SOP'!K59</f>
        <v>0</v>
      </c>
      <c r="P86" s="68"/>
    </row>
    <row r="87" spans="2:16" ht="110.1" customHeight="1">
      <c r="B87" s="21">
        <v>48</v>
      </c>
      <c r="C87" s="17">
        <f>'INPUT SOP'!C60</f>
        <v>0</v>
      </c>
      <c r="D87" s="205" t="str">
        <f>IF('INPUT SOP'!B60="A",'INPUT SOP'!E60,IF('INPUT SOP'!B60="B"," ",IF('INPUT SOP'!B60="C"," ",IF('INPUT SOP'!B60="D"," ",IF('INPUT SOP'!B60="E"," ",IF('INPUT SOP'!B60="F"," ",IF('INPUT SOP'!B60="G"," ",IF('INPUT SOP'!B60="H"," "," "))))))))</f>
        <v xml:space="preserve"> </v>
      </c>
      <c r="E87" s="205" t="str">
        <f>IF('INPUT SOP'!B60="B",'INPUT SOP'!E60,IF('INPUT SOP'!B60="A"," ",IF('INPUT SOP'!B60="C"," ",IF('INPUT SOP'!B60="A"," ",IF('INPUT SOP'!B60="E"," ",IF('INPUT SOP'!B60="F"," ",IF('INPUT SOP'!B60="G"," ",IF('INPUT SOP'!B60="H"," "," "))))))))</f>
        <v xml:space="preserve"> </v>
      </c>
      <c r="F87" s="205" t="str">
        <f>IF('INPUT SOP'!B60="C",'INPUT SOP'!E60,IF('INPUT SOP'!B60="B"," ",IF('INPUT SOP'!B60="A"," ",IF('INPUT SOP'!B60="A"," ",IF('INPUT SOP'!B60="E"," ",IF('INPUT SOP'!B60="F"," ",IF('INPUT SOP'!B60="G"," ",IF('INPUT SOP'!B60="H"," "," "))))))))</f>
        <v xml:space="preserve"> </v>
      </c>
      <c r="G87" s="51" t="str">
        <f>IF('INPUT SOP'!B60="D",'INPUT SOP'!E60,IF('INPUT SOP'!B60="B"," ",IF('INPUT SOP'!B60="C"," ",IF('INPUT SOP'!B60="A"," ",IF('INPUT SOP'!B60="E"," ",IF('INPUT SOP'!B60="F"," ",IF('INPUT SOP'!B60="G"," ",IF('INPUT SOP'!B60="H"," "," "))))))))</f>
        <v xml:space="preserve"> </v>
      </c>
      <c r="H87" s="51" t="str">
        <f>IF('INPUT SOP'!B60="E",'INPUT SOP'!E60,IF('INPUT SOP'!B60="B"," ",IF('INPUT SOP'!B60="A"," ",IF('INPUT SOP'!B60="C"," ",IF('INPUT SOP'!B60="D"," ",IF('INPUT SOP'!B60="F"," ",IF('INPUT SOP'!B60="G"," ",IF('INPUT SOP'!B60="H"," "," "))))))))</f>
        <v xml:space="preserve"> </v>
      </c>
      <c r="I87" s="51" t="str">
        <f>IF('INPUT SOP'!B60="F",'INPUT SOP'!E60,IF('INPUT SOP'!B60="B"," ",IF('INPUT SOP'!B60="A"," ",IF('INPUT SOP'!B60="C"," ",IF('INPUT SOP'!B60="D"," ",IF('INPUT SOP'!B60="E"," ",IF('INPUT SOP'!B60="G"," ",IF('INPUT SOP'!B165="H"," "," "))))))))</f>
        <v xml:space="preserve"> </v>
      </c>
      <c r="J87" s="51" t="str">
        <f>IF('INPUT SOP'!B60="G",'INPUT SOP'!E60,IF('INPUT SOP'!B60="B"," ",IF('INPUT SOP'!B60="A"," ",IF('INPUT SOP'!B60="C"," ",IF('INPUT SOP'!B60="D"," ",IF('INPUT SOP'!B60="E"," ",IF('INPUT SOP'!B60="F"," ",IF('INPUT SOP'!B60="H"," "," "))))))))</f>
        <v xml:space="preserve"> </v>
      </c>
      <c r="K87" s="51" t="str">
        <f>IF('INPUT SOP'!B60="H",'INPUT SOP'!E60,IF('INPUT SOP'!B60="B"," ",IF('INPUT SOP'!B60="A"," ",IF('INPUT SOP'!B60="C"," ",IF('INPUT SOP'!B60="D"," ",IF('INPUT SOP'!B60="E"," ",IF('INPUT SOP'!B60="F"," ",IF('INPUT SOP'!B60="G"," "," "))))))))</f>
        <v xml:space="preserve"> </v>
      </c>
      <c r="L87" s="62">
        <f>'INPUT SOP'!H60</f>
        <v>0</v>
      </c>
      <c r="M87" s="66">
        <f>'INPUT SOP'!I60</f>
        <v>0</v>
      </c>
      <c r="N87" s="67" t="str">
        <f>'INPUT SOP'!J60</f>
        <v>menit</v>
      </c>
      <c r="O87" s="62">
        <f>'INPUT SOP'!K60</f>
        <v>0</v>
      </c>
      <c r="P87" s="68"/>
    </row>
    <row r="88" spans="2:16" ht="110.1" customHeight="1">
      <c r="B88" s="21">
        <v>49</v>
      </c>
      <c r="C88" s="17">
        <f>'INPUT SOP'!C61</f>
        <v>0</v>
      </c>
      <c r="D88" s="205" t="str">
        <f>IF('INPUT SOP'!B61="A",'INPUT SOP'!E61,IF('INPUT SOP'!B61="B"," ",IF('INPUT SOP'!B61="C"," ",IF('INPUT SOP'!B61="D"," ",IF('INPUT SOP'!B61="E"," ",IF('INPUT SOP'!B61="F"," ",IF('INPUT SOP'!B61="G"," ",IF('INPUT SOP'!B61="H"," "," "))))))))</f>
        <v xml:space="preserve"> </v>
      </c>
      <c r="E88" s="205" t="str">
        <f>IF('INPUT SOP'!B61="B",'INPUT SOP'!E61,IF('INPUT SOP'!B61="A"," ",IF('INPUT SOP'!B61="C"," ",IF('INPUT SOP'!B61="A"," ",IF('INPUT SOP'!B61="E"," ",IF('INPUT SOP'!B61="F"," ",IF('INPUT SOP'!B61="G"," ",IF('INPUT SOP'!B61="H"," "," "))))))))</f>
        <v xml:space="preserve"> </v>
      </c>
      <c r="F88" s="205" t="str">
        <f>IF('INPUT SOP'!B61="C",'INPUT SOP'!E61,IF('INPUT SOP'!B61="B"," ",IF('INPUT SOP'!B61="A"," ",IF('INPUT SOP'!B61="A"," ",IF('INPUT SOP'!B61="E"," ",IF('INPUT SOP'!B61="F"," ",IF('INPUT SOP'!B61="G"," ",IF('INPUT SOP'!B61="H"," "," "))))))))</f>
        <v xml:space="preserve"> </v>
      </c>
      <c r="G88" s="51" t="str">
        <f>IF('INPUT SOP'!B61="D",'INPUT SOP'!E61,IF('INPUT SOP'!B61="B"," ",IF('INPUT SOP'!B61="C"," ",IF('INPUT SOP'!B61="A"," ",IF('INPUT SOP'!B61="E"," ",IF('INPUT SOP'!B61="F"," ",IF('INPUT SOP'!B61="G"," ",IF('INPUT SOP'!B61="H"," "," "))))))))</f>
        <v xml:space="preserve"> </v>
      </c>
      <c r="H88" s="51" t="str">
        <f>IF('INPUT SOP'!B61="E",'INPUT SOP'!E61,IF('INPUT SOP'!B61="B"," ",IF('INPUT SOP'!B61="A"," ",IF('INPUT SOP'!B61="C"," ",IF('INPUT SOP'!B61="D"," ",IF('INPUT SOP'!B61="F"," ",IF('INPUT SOP'!B61="G"," ",IF('INPUT SOP'!B61="H"," "," "))))))))</f>
        <v xml:space="preserve"> </v>
      </c>
      <c r="I88" s="51" t="str">
        <f>IF('INPUT SOP'!B61="F",'INPUT SOP'!E61,IF('INPUT SOP'!B61="B"," ",IF('INPUT SOP'!B61="A"," ",IF('INPUT SOP'!B61="C"," ",IF('INPUT SOP'!B61="D"," ",IF('INPUT SOP'!B61="E"," ",IF('INPUT SOP'!B61="G"," ",IF('INPUT SOP'!B166="H"," "," "))))))))</f>
        <v xml:space="preserve"> </v>
      </c>
      <c r="J88" s="51" t="str">
        <f>IF('INPUT SOP'!B61="G",'INPUT SOP'!E61,IF('INPUT SOP'!B61="B"," ",IF('INPUT SOP'!B61="A"," ",IF('INPUT SOP'!B61="C"," ",IF('INPUT SOP'!B61="D"," ",IF('INPUT SOP'!B61="E"," ",IF('INPUT SOP'!B61="F"," ",IF('INPUT SOP'!B61="H"," "," "))))))))</f>
        <v xml:space="preserve"> </v>
      </c>
      <c r="K88" s="51" t="str">
        <f>IF('INPUT SOP'!B61="H",'INPUT SOP'!E61,IF('INPUT SOP'!B61="B"," ",IF('INPUT SOP'!B61="A"," ",IF('INPUT SOP'!B61="C"," ",IF('INPUT SOP'!B61="D"," ",IF('INPUT SOP'!B61="E"," ",IF('INPUT SOP'!B61="F"," ",IF('INPUT SOP'!B61="G"," "," "))))))))</f>
        <v xml:space="preserve"> </v>
      </c>
      <c r="L88" s="62">
        <f>'INPUT SOP'!H61</f>
        <v>0</v>
      </c>
      <c r="M88" s="66">
        <f>'INPUT SOP'!I61</f>
        <v>0</v>
      </c>
      <c r="N88" s="67" t="str">
        <f>'INPUT SOP'!J61</f>
        <v>menit</v>
      </c>
      <c r="O88" s="62">
        <f>'INPUT SOP'!K61</f>
        <v>0</v>
      </c>
      <c r="P88" s="68"/>
    </row>
    <row r="89" spans="2:16" ht="51" customHeight="1">
      <c r="B89" s="21"/>
      <c r="C89" s="17"/>
      <c r="D89" s="205" t="str">
        <f>D88</f>
        <v xml:space="preserve"> </v>
      </c>
      <c r="E89" s="205" t="str">
        <f>E88</f>
        <v xml:space="preserve"> </v>
      </c>
      <c r="F89" s="205" t="str">
        <f t="shared" ref="F89:K89" si="16">F88</f>
        <v xml:space="preserve"> </v>
      </c>
      <c r="G89" s="51" t="str">
        <f t="shared" si="16"/>
        <v xml:space="preserve"> </v>
      </c>
      <c r="H89" s="51" t="str">
        <f t="shared" si="16"/>
        <v xml:space="preserve"> </v>
      </c>
      <c r="I89" s="51" t="str">
        <f t="shared" si="16"/>
        <v xml:space="preserve"> </v>
      </c>
      <c r="J89" s="51" t="str">
        <f t="shared" si="16"/>
        <v xml:space="preserve"> </v>
      </c>
      <c r="K89" s="51" t="str">
        <f t="shared" si="16"/>
        <v xml:space="preserve"> </v>
      </c>
      <c r="L89" s="62"/>
      <c r="M89" s="106">
        <f>SUM(M82:M88)+M75</f>
        <v>0</v>
      </c>
      <c r="N89" s="67" t="str">
        <f>'INPUT SOP'!J62</f>
        <v>menit</v>
      </c>
      <c r="O89" s="62"/>
      <c r="P89" s="68"/>
    </row>
    <row r="90" spans="2:16">
      <c r="B90" s="201" t="s">
        <v>40</v>
      </c>
      <c r="C90" s="201"/>
      <c r="D90" s="201"/>
      <c r="E90" s="201"/>
      <c r="F90" s="201"/>
      <c r="G90" s="201"/>
      <c r="H90" s="201"/>
      <c r="I90" s="201"/>
      <c r="J90" s="201"/>
      <c r="K90" s="201"/>
      <c r="L90" s="202"/>
      <c r="M90" s="23"/>
      <c r="N90" s="22">
        <f>'INPUT SOP'!J150</f>
        <v>0</v>
      </c>
      <c r="O90" s="32"/>
      <c r="P90" s="15"/>
    </row>
    <row r="93" spans="2:16">
      <c r="B93" s="193" t="s">
        <v>29</v>
      </c>
      <c r="C93" s="195" t="s">
        <v>0</v>
      </c>
      <c r="D93" s="197" t="s">
        <v>30</v>
      </c>
      <c r="E93" s="198"/>
      <c r="F93" s="198"/>
      <c r="G93" s="198"/>
      <c r="H93" s="198"/>
      <c r="I93" s="198"/>
      <c r="J93" s="198"/>
      <c r="K93" s="198"/>
      <c r="L93" s="199" t="s">
        <v>31</v>
      </c>
      <c r="M93" s="200"/>
      <c r="N93" s="200"/>
      <c r="O93" s="200"/>
      <c r="P93" s="195" t="s">
        <v>32</v>
      </c>
    </row>
    <row r="94" spans="2:16">
      <c r="B94" s="194"/>
      <c r="C94" s="196"/>
      <c r="D94" s="231" t="str">
        <f>D80</f>
        <v>PELAKSANA</v>
      </c>
      <c r="E94" s="231">
        <f t="shared" ref="E94:K94" si="17">E80</f>
        <v>0</v>
      </c>
      <c r="F94" s="231">
        <f t="shared" si="17"/>
        <v>0</v>
      </c>
      <c r="G94" s="4">
        <f t="shared" si="17"/>
        <v>0</v>
      </c>
      <c r="H94" s="4">
        <f t="shared" si="17"/>
        <v>0</v>
      </c>
      <c r="I94" s="4">
        <f t="shared" si="17"/>
        <v>0</v>
      </c>
      <c r="J94" s="4">
        <f t="shared" si="17"/>
        <v>0</v>
      </c>
      <c r="K94" s="4">
        <f t="shared" si="17"/>
        <v>0</v>
      </c>
      <c r="L94" s="24" t="s">
        <v>33</v>
      </c>
      <c r="M94" s="36" t="s">
        <v>2</v>
      </c>
      <c r="N94" s="35" t="s">
        <v>43</v>
      </c>
      <c r="O94" s="25" t="s">
        <v>34</v>
      </c>
      <c r="P94" s="196"/>
    </row>
    <row r="95" spans="2:16" ht="54.75" customHeight="1">
      <c r="B95" s="99"/>
      <c r="C95" s="100"/>
      <c r="D95" s="231" t="str">
        <f>D89</f>
        <v xml:space="preserve"> </v>
      </c>
      <c r="E95" s="231" t="str">
        <f>E89</f>
        <v xml:space="preserve"> </v>
      </c>
      <c r="F95" s="231" t="str">
        <f t="shared" ref="F95:K95" si="18">F89</f>
        <v xml:space="preserve"> </v>
      </c>
      <c r="G95" s="4" t="str">
        <f t="shared" si="18"/>
        <v xml:space="preserve"> </v>
      </c>
      <c r="H95" s="4" t="str">
        <f t="shared" si="18"/>
        <v xml:space="preserve"> </v>
      </c>
      <c r="I95" s="4" t="str">
        <f t="shared" si="18"/>
        <v xml:space="preserve"> </v>
      </c>
      <c r="J95" s="4" t="str">
        <f t="shared" si="18"/>
        <v xml:space="preserve"> </v>
      </c>
      <c r="K95" s="4" t="str">
        <f t="shared" si="18"/>
        <v xml:space="preserve"> </v>
      </c>
      <c r="L95" s="37"/>
      <c r="M95" s="36">
        <f>M89</f>
        <v>0</v>
      </c>
      <c r="N95" s="36" t="str">
        <f>N89</f>
        <v>menit</v>
      </c>
      <c r="O95" s="37"/>
      <c r="P95" s="100"/>
    </row>
    <row r="96" spans="2:16" ht="110.1" customHeight="1">
      <c r="B96" s="21">
        <v>50</v>
      </c>
      <c r="C96" s="17">
        <f>'INPUT SOP'!C62</f>
        <v>0</v>
      </c>
      <c r="D96" s="205" t="str">
        <f>IF('INPUT SOP'!B62="A",'INPUT SOP'!E62,IF('INPUT SOP'!B62="B"," ",IF('INPUT SOP'!B62="C"," ",IF('INPUT SOP'!B62="D"," ",IF('INPUT SOP'!B62="E"," ",IF('INPUT SOP'!B62="F"," ",IF('INPUT SOP'!B62="G"," ",IF('INPUT SOP'!B62="H"," "," "))))))))</f>
        <v xml:space="preserve"> </v>
      </c>
      <c r="E96" s="205" t="str">
        <f>IF('INPUT SOP'!B62="B",'INPUT SOP'!E62,IF('INPUT SOP'!B62="A"," ",IF('INPUT SOP'!B62="C"," ",IF('INPUT SOP'!B62="A"," ",IF('INPUT SOP'!B62="E"," ",IF('INPUT SOP'!B62="F"," ",IF('INPUT SOP'!B62="G"," ",IF('INPUT SOP'!B62="H"," "," "))))))))</f>
        <v xml:space="preserve"> </v>
      </c>
      <c r="F96" s="205" t="str">
        <f>IF('INPUT SOP'!B62="C",'INPUT SOP'!E62,IF('INPUT SOP'!B62="B"," ",IF('INPUT SOP'!B62="A"," ",IF('INPUT SOP'!B62="A"," ",IF('INPUT SOP'!B62="E"," ",IF('INPUT SOP'!B62="F"," ",IF('INPUT SOP'!B62="G"," ",IF('INPUT SOP'!B62="H"," "," "))))))))</f>
        <v xml:space="preserve"> </v>
      </c>
      <c r="G96" s="51" t="str">
        <f>IF('INPUT SOP'!B62="D",'INPUT SOP'!E62,IF('INPUT SOP'!B62="B"," ",IF('INPUT SOP'!B62="C"," ",IF('INPUT SOP'!B62="A"," ",IF('INPUT SOP'!B62="E"," ",IF('INPUT SOP'!B62="F"," ",IF('INPUT SOP'!B62="G"," ",IF('INPUT SOP'!B62="H"," "," "))))))))</f>
        <v xml:space="preserve"> </v>
      </c>
      <c r="H96" s="51" t="str">
        <f>IF('INPUT SOP'!B62="E",'INPUT SOP'!E62,IF('INPUT SOP'!B62="B"," ",IF('INPUT SOP'!B62="A"," ",IF('INPUT SOP'!B62="C"," ",IF('INPUT SOP'!B62="D"," ",IF('INPUT SOP'!B62="F"," ",IF('INPUT SOP'!B62="G"," ",IF('INPUT SOP'!B62="H"," "," "))))))))</f>
        <v xml:space="preserve"> </v>
      </c>
      <c r="I96" s="51" t="str">
        <f>IF('INPUT SOP'!B62="F",'INPUT SOP'!E62,IF('INPUT SOP'!B62="B"," ",IF('INPUT SOP'!B62="A"," ",IF('INPUT SOP'!B62="C"," ",IF('INPUT SOP'!B62="D"," ",IF('INPUT SOP'!B62="E"," ",IF('INPUT SOP'!B62="G"," ",IF('INPUT SOP'!B174="H"," "," "))))))))</f>
        <v xml:space="preserve"> </v>
      </c>
      <c r="J96" s="51" t="str">
        <f>IF('INPUT SOP'!B62="G",'INPUT SOP'!E62,IF('INPUT SOP'!B62="B"," ",IF('INPUT SOP'!B62="A"," ",IF('INPUT SOP'!B62="C"," ",IF('INPUT SOP'!B62="D"," ",IF('INPUT SOP'!B62="E"," ",IF('INPUT SOP'!B62="F"," ",IF('INPUT SOP'!B62="H"," "," "))))))))</f>
        <v xml:space="preserve"> </v>
      </c>
      <c r="K96" s="51" t="str">
        <f>IF('INPUT SOP'!B62="H",'INPUT SOP'!E62,IF('INPUT SOP'!B62="B"," ",IF('INPUT SOP'!B62="A"," ",IF('INPUT SOP'!B62="C"," ",IF('INPUT SOP'!B62="D"," ",IF('INPUT SOP'!B62="E"," ",IF('INPUT SOP'!B62="F"," ",IF('INPUT SOP'!B62="G"," "," "))))))))</f>
        <v xml:space="preserve"> </v>
      </c>
      <c r="L96" s="62">
        <f>'INPUT SOP'!H62</f>
        <v>0</v>
      </c>
      <c r="M96" s="66">
        <f>'INPUT SOP'!I62</f>
        <v>0</v>
      </c>
      <c r="N96" s="67" t="str">
        <f>'INPUT SOP'!J62</f>
        <v>menit</v>
      </c>
      <c r="O96" s="62">
        <f>'INPUT SOP'!K62</f>
        <v>0</v>
      </c>
      <c r="P96" s="68"/>
    </row>
    <row r="97" spans="2:16" ht="110.1" customHeight="1">
      <c r="B97" s="21">
        <v>51</v>
      </c>
      <c r="C97" s="17">
        <f>'INPUT SOP'!C63</f>
        <v>0</v>
      </c>
      <c r="D97" s="205" t="str">
        <f>IF('INPUT SOP'!B63="A",'INPUT SOP'!E63,IF('INPUT SOP'!B63="B"," ",IF('INPUT SOP'!B63="C"," ",IF('INPUT SOP'!B63="D"," ",IF('INPUT SOP'!B63="E"," ",IF('INPUT SOP'!B63="F"," ",IF('INPUT SOP'!B63="G"," ",IF('INPUT SOP'!B63="H"," "," "))))))))</f>
        <v xml:space="preserve"> </v>
      </c>
      <c r="E97" s="205" t="str">
        <f>IF('INPUT SOP'!B63="B",'INPUT SOP'!E63,IF('INPUT SOP'!B63="A"," ",IF('INPUT SOP'!B63="C"," ",IF('INPUT SOP'!B63="A"," ",IF('INPUT SOP'!B63="E"," ",IF('INPUT SOP'!B63="F"," ",IF('INPUT SOP'!B63="G"," ",IF('INPUT SOP'!B63="H"," "," "))))))))</f>
        <v xml:space="preserve"> </v>
      </c>
      <c r="F97" s="205" t="str">
        <f>IF('INPUT SOP'!B63="C",'INPUT SOP'!E63,IF('INPUT SOP'!B63="B"," ",IF('INPUT SOP'!B63="A"," ",IF('INPUT SOP'!B63="A"," ",IF('INPUT SOP'!B63="E"," ",IF('INPUT SOP'!B63="F"," ",IF('INPUT SOP'!B63="G"," ",IF('INPUT SOP'!B63="H"," "," "))))))))</f>
        <v xml:space="preserve"> </v>
      </c>
      <c r="G97" s="51" t="str">
        <f>IF('INPUT SOP'!B63="D",'INPUT SOP'!E63,IF('INPUT SOP'!B63="B"," ",IF('INPUT SOP'!B63="C"," ",IF('INPUT SOP'!B63="A"," ",IF('INPUT SOP'!B63="E"," ",IF('INPUT SOP'!B63="F"," ",IF('INPUT SOP'!B63="G"," ",IF('INPUT SOP'!B63="H"," "," "))))))))</f>
        <v xml:space="preserve"> </v>
      </c>
      <c r="H97" s="51" t="str">
        <f>IF('INPUT SOP'!B63="E",'INPUT SOP'!E63,IF('INPUT SOP'!B63="B"," ",IF('INPUT SOP'!B63="A"," ",IF('INPUT SOP'!B63="C"," ",IF('INPUT SOP'!B63="D"," ",IF('INPUT SOP'!B63="F"," ",IF('INPUT SOP'!B63="G"," ",IF('INPUT SOP'!B63="H"," "," "))))))))</f>
        <v xml:space="preserve"> </v>
      </c>
      <c r="I97" s="51" t="str">
        <f>IF('INPUT SOP'!B63="F",'INPUT SOP'!E63,IF('INPUT SOP'!B63="B"," ",IF('INPUT SOP'!B63="A"," ",IF('INPUT SOP'!B63="C"," ",IF('INPUT SOP'!B63="D"," ",IF('INPUT SOP'!B63="E"," ",IF('INPUT SOP'!B63="G"," ",IF('INPUT SOP'!B175="H"," "," "))))))))</f>
        <v xml:space="preserve"> </v>
      </c>
      <c r="J97" s="51" t="str">
        <f>IF('INPUT SOP'!B63="G",'INPUT SOP'!E63,IF('INPUT SOP'!B63="B"," ",IF('INPUT SOP'!B63="A"," ",IF('INPUT SOP'!B63="C"," ",IF('INPUT SOP'!B63="D"," ",IF('INPUT SOP'!B63="E"," ",IF('INPUT SOP'!B63="F"," ",IF('INPUT SOP'!B63="H"," "," "))))))))</f>
        <v xml:space="preserve"> </v>
      </c>
      <c r="K97" s="51" t="str">
        <f>IF('INPUT SOP'!B63="H",'INPUT SOP'!E63,IF('INPUT SOP'!B63="B"," ",IF('INPUT SOP'!B63="A"," ",IF('INPUT SOP'!B63="C"," ",IF('INPUT SOP'!B63="D"," ",IF('INPUT SOP'!B63="E"," ",IF('INPUT SOP'!B63="F"," ",IF('INPUT SOP'!B63="G"," "," "))))))))</f>
        <v xml:space="preserve"> </v>
      </c>
      <c r="L97" s="62">
        <f>'INPUT SOP'!H63</f>
        <v>0</v>
      </c>
      <c r="M97" s="66">
        <f>'INPUT SOP'!I63</f>
        <v>0</v>
      </c>
      <c r="N97" s="67" t="str">
        <f>'INPUT SOP'!J63</f>
        <v>menit</v>
      </c>
      <c r="O97" s="62">
        <f>'INPUT SOP'!K63</f>
        <v>0</v>
      </c>
      <c r="P97" s="68"/>
    </row>
    <row r="98" spans="2:16" ht="110.1" customHeight="1">
      <c r="B98" s="21">
        <v>52</v>
      </c>
      <c r="C98" s="17">
        <f>'INPUT SOP'!C64</f>
        <v>0</v>
      </c>
      <c r="D98" s="205" t="str">
        <f>IF('INPUT SOP'!B64="A",'INPUT SOP'!E64,IF('INPUT SOP'!B64="B"," ",IF('INPUT SOP'!B64="C"," ",IF('INPUT SOP'!B64="D"," ",IF('INPUT SOP'!B64="E"," ",IF('INPUT SOP'!B64="F"," ",IF('INPUT SOP'!B64="G"," ",IF('INPUT SOP'!B64="H"," "," "))))))))</f>
        <v xml:space="preserve"> </v>
      </c>
      <c r="E98" s="205" t="str">
        <f>IF('INPUT SOP'!B64="B",'INPUT SOP'!E64,IF('INPUT SOP'!B64="A"," ",IF('INPUT SOP'!B64="C"," ",IF('INPUT SOP'!B64="A"," ",IF('INPUT SOP'!B64="E"," ",IF('INPUT SOP'!B64="F"," ",IF('INPUT SOP'!B64="G"," ",IF('INPUT SOP'!B64="H"," "," "))))))))</f>
        <v xml:space="preserve"> </v>
      </c>
      <c r="F98" s="205" t="str">
        <f>IF('INPUT SOP'!B64="C",'INPUT SOP'!E64,IF('INPUT SOP'!B64="B"," ",IF('INPUT SOP'!B64="A"," ",IF('INPUT SOP'!B64="A"," ",IF('INPUT SOP'!B64="E"," ",IF('INPUT SOP'!B64="F"," ",IF('INPUT SOP'!B64="G"," ",IF('INPUT SOP'!B64="H"," "," "))))))))</f>
        <v xml:space="preserve"> </v>
      </c>
      <c r="G98" s="51" t="str">
        <f>IF('INPUT SOP'!B64="D",'INPUT SOP'!E64,IF('INPUT SOP'!B64="B"," ",IF('INPUT SOP'!B64="C"," ",IF('INPUT SOP'!B64="A"," ",IF('INPUT SOP'!B64="E"," ",IF('INPUT SOP'!B64="F"," ",IF('INPUT SOP'!B64="G"," ",IF('INPUT SOP'!B64="H"," "," "))))))))</f>
        <v xml:space="preserve"> </v>
      </c>
      <c r="H98" s="51" t="str">
        <f>IF('INPUT SOP'!B64="E",'INPUT SOP'!E64,IF('INPUT SOP'!B64="B"," ",IF('INPUT SOP'!B64="A"," ",IF('INPUT SOP'!B64="C"," ",IF('INPUT SOP'!B64="D"," ",IF('INPUT SOP'!B64="F"," ",IF('INPUT SOP'!B64="G"," ",IF('INPUT SOP'!B64="H"," "," "))))))))</f>
        <v xml:space="preserve"> </v>
      </c>
      <c r="I98" s="51" t="str">
        <f>IF('INPUT SOP'!B64="F",'INPUT SOP'!E64,IF('INPUT SOP'!B64="B"," ",IF('INPUT SOP'!B64="A"," ",IF('INPUT SOP'!B64="C"," ",IF('INPUT SOP'!B64="D"," ",IF('INPUT SOP'!B64="E"," ",IF('INPUT SOP'!B64="G"," ",IF('INPUT SOP'!B176="H"," "," "))))))))</f>
        <v xml:space="preserve"> </v>
      </c>
      <c r="J98" s="51" t="str">
        <f>IF('INPUT SOP'!B64="G",'INPUT SOP'!E64,IF('INPUT SOP'!B64="B"," ",IF('INPUT SOP'!B64="A"," ",IF('INPUT SOP'!B64="C"," ",IF('INPUT SOP'!B64="D"," ",IF('INPUT SOP'!B64="E"," ",IF('INPUT SOP'!B64="F"," ",IF('INPUT SOP'!B64="H"," "," "))))))))</f>
        <v xml:space="preserve"> </v>
      </c>
      <c r="K98" s="51" t="str">
        <f>IF('INPUT SOP'!B64="H",'INPUT SOP'!E64,IF('INPUT SOP'!B64="B"," ",IF('INPUT SOP'!B64="A"," ",IF('INPUT SOP'!B64="C"," ",IF('INPUT SOP'!B64="D"," ",IF('INPUT SOP'!B64="E"," ",IF('INPUT SOP'!B64="F"," ",IF('INPUT SOP'!B64="G"," "," "))))))))</f>
        <v xml:space="preserve"> </v>
      </c>
      <c r="L98" s="62">
        <f>'INPUT SOP'!H64</f>
        <v>0</v>
      </c>
      <c r="M98" s="66">
        <f>'INPUT SOP'!I64</f>
        <v>0</v>
      </c>
      <c r="N98" s="67" t="str">
        <f>'INPUT SOP'!J64</f>
        <v>menit</v>
      </c>
      <c r="O98" s="62">
        <f>'INPUT SOP'!K64</f>
        <v>0</v>
      </c>
      <c r="P98" s="68"/>
    </row>
    <row r="99" spans="2:16" ht="110.1" customHeight="1">
      <c r="B99" s="21">
        <v>53</v>
      </c>
      <c r="C99" s="17">
        <f>'INPUT SOP'!C65</f>
        <v>0</v>
      </c>
      <c r="D99" s="205" t="str">
        <f>IF('INPUT SOP'!B65="A",'INPUT SOP'!E65,IF('INPUT SOP'!B65="B"," ",IF('INPUT SOP'!B65="C"," ",IF('INPUT SOP'!B65="D"," ",IF('INPUT SOP'!B65="E"," ",IF('INPUT SOP'!B65="F"," ",IF('INPUT SOP'!B65="G"," ",IF('INPUT SOP'!B65="H"," "," "))))))))</f>
        <v xml:space="preserve"> </v>
      </c>
      <c r="E99" s="205" t="str">
        <f>IF('INPUT SOP'!B65="B",'INPUT SOP'!E65,IF('INPUT SOP'!B65="A"," ",IF('INPUT SOP'!B65="C"," ",IF('INPUT SOP'!B65="A"," ",IF('INPUT SOP'!B65="E"," ",IF('INPUT SOP'!B65="F"," ",IF('INPUT SOP'!B65="G"," ",IF('INPUT SOP'!B65="H"," "," "))))))))</f>
        <v xml:space="preserve"> </v>
      </c>
      <c r="F99" s="205" t="str">
        <f>IF('INPUT SOP'!B65="C",'INPUT SOP'!E65,IF('INPUT SOP'!B65="B"," ",IF('INPUT SOP'!B65="A"," ",IF('INPUT SOP'!B65="A"," ",IF('INPUT SOP'!B65="E"," ",IF('INPUT SOP'!B65="F"," ",IF('INPUT SOP'!B65="G"," ",IF('INPUT SOP'!B65="H"," "," "))))))))</f>
        <v xml:space="preserve"> </v>
      </c>
      <c r="G99" s="51" t="str">
        <f>IF('INPUT SOP'!B65="D",'INPUT SOP'!E65,IF('INPUT SOP'!B65="B"," ",IF('INPUT SOP'!B65="C"," ",IF('INPUT SOP'!B65="A"," ",IF('INPUT SOP'!B65="E"," ",IF('INPUT SOP'!B65="F"," ",IF('INPUT SOP'!B65="G"," ",IF('INPUT SOP'!B65="H"," "," "))))))))</f>
        <v xml:space="preserve"> </v>
      </c>
      <c r="H99" s="51" t="str">
        <f>IF('INPUT SOP'!B65="E",'INPUT SOP'!E65,IF('INPUT SOP'!B65="B"," ",IF('INPUT SOP'!B65="A"," ",IF('INPUT SOP'!B65="C"," ",IF('INPUT SOP'!B65="D"," ",IF('INPUT SOP'!B65="F"," ",IF('INPUT SOP'!B65="G"," ",IF('INPUT SOP'!B65="H"," "," "))))))))</f>
        <v xml:space="preserve"> </v>
      </c>
      <c r="I99" s="51" t="str">
        <f>IF('INPUT SOP'!B65="F",'INPUT SOP'!E65,IF('INPUT SOP'!B65="B"," ",IF('INPUT SOP'!B65="A"," ",IF('INPUT SOP'!B65="C"," ",IF('INPUT SOP'!B65="D"," ",IF('INPUT SOP'!B65="E"," ",IF('INPUT SOP'!B65="G"," ",IF('INPUT SOP'!B177="H"," "," "))))))))</f>
        <v xml:space="preserve"> </v>
      </c>
      <c r="J99" s="51" t="str">
        <f>IF('INPUT SOP'!B65="G",'INPUT SOP'!E65,IF('INPUT SOP'!B65="B"," ",IF('INPUT SOP'!B65="A"," ",IF('INPUT SOP'!B65="C"," ",IF('INPUT SOP'!B65="D"," ",IF('INPUT SOP'!B65="E"," ",IF('INPUT SOP'!B65="F"," ",IF('INPUT SOP'!B65="H"," "," "))))))))</f>
        <v xml:space="preserve"> </v>
      </c>
      <c r="K99" s="51" t="str">
        <f>IF('INPUT SOP'!B65="H",'INPUT SOP'!E65,IF('INPUT SOP'!B65="B"," ",IF('INPUT SOP'!B65="A"," ",IF('INPUT SOP'!B65="C"," ",IF('INPUT SOP'!B65="D"," ",IF('INPUT SOP'!B65="E"," ",IF('INPUT SOP'!B65="F"," ",IF('INPUT SOP'!B65="G"," "," "))))))))</f>
        <v xml:space="preserve"> </v>
      </c>
      <c r="L99" s="62">
        <f>'INPUT SOP'!H65</f>
        <v>0</v>
      </c>
      <c r="M99" s="66">
        <f>'INPUT SOP'!I65</f>
        <v>0</v>
      </c>
      <c r="N99" s="67" t="str">
        <f>'INPUT SOP'!J65</f>
        <v>menit</v>
      </c>
      <c r="O99" s="62">
        <f>'INPUT SOP'!K65</f>
        <v>0</v>
      </c>
      <c r="P99" s="68"/>
    </row>
    <row r="100" spans="2:16" ht="110.1" customHeight="1">
      <c r="B100" s="21">
        <v>54</v>
      </c>
      <c r="C100" s="17">
        <f>'INPUT SOP'!C66</f>
        <v>0</v>
      </c>
      <c r="D100" s="205" t="str">
        <f>IF('INPUT SOP'!B66="A",'INPUT SOP'!E66,IF('INPUT SOP'!B66="B"," ",IF('INPUT SOP'!B66="C"," ",IF('INPUT SOP'!B66="D"," ",IF('INPUT SOP'!B66="E"," ",IF('INPUT SOP'!B66="F"," ",IF('INPUT SOP'!B66="G"," ",IF('INPUT SOP'!B66="H"," "," "))))))))</f>
        <v xml:space="preserve"> </v>
      </c>
      <c r="E100" s="205" t="str">
        <f>IF('INPUT SOP'!B66="B",'INPUT SOP'!E66,IF('INPUT SOP'!B66="A"," ",IF('INPUT SOP'!B66="C"," ",IF('INPUT SOP'!B66="A"," ",IF('INPUT SOP'!B66="E"," ",IF('INPUT SOP'!B66="F"," ",IF('INPUT SOP'!B66="G"," ",IF('INPUT SOP'!B66="H"," "," "))))))))</f>
        <v xml:space="preserve"> </v>
      </c>
      <c r="F100" s="205" t="str">
        <f>IF('INPUT SOP'!B66="C",'INPUT SOP'!E66,IF('INPUT SOP'!B66="B"," ",IF('INPUT SOP'!B66="A"," ",IF('INPUT SOP'!B66="A"," ",IF('INPUT SOP'!B66="E"," ",IF('INPUT SOP'!B66="F"," ",IF('INPUT SOP'!B66="G"," ",IF('INPUT SOP'!B66="H"," "," "))))))))</f>
        <v xml:space="preserve"> </v>
      </c>
      <c r="G100" s="51" t="str">
        <f>IF('INPUT SOP'!B66="D",'INPUT SOP'!E66,IF('INPUT SOP'!B66="B"," ",IF('INPUT SOP'!B66="C"," ",IF('INPUT SOP'!B66="A"," ",IF('INPUT SOP'!B66="E"," ",IF('INPUT SOP'!B66="F"," ",IF('INPUT SOP'!B66="G"," ",IF('INPUT SOP'!B66="H"," "," "))))))))</f>
        <v xml:space="preserve"> </v>
      </c>
      <c r="H100" s="51" t="str">
        <f>IF('INPUT SOP'!B66="E",'INPUT SOP'!E66,IF('INPUT SOP'!B66="B"," ",IF('INPUT SOP'!B66="A"," ",IF('INPUT SOP'!B66="C"," ",IF('INPUT SOP'!B66="D"," ",IF('INPUT SOP'!B66="F"," ",IF('INPUT SOP'!B66="G"," ",IF('INPUT SOP'!B66="H"," "," "))))))))</f>
        <v xml:space="preserve"> </v>
      </c>
      <c r="I100" s="51" t="str">
        <f>IF('INPUT SOP'!B66="F",'INPUT SOP'!E66,IF('INPUT SOP'!B66="B"," ",IF('INPUT SOP'!B66="A"," ",IF('INPUT SOP'!B66="C"," ",IF('INPUT SOP'!B66="D"," ",IF('INPUT SOP'!B66="E"," ",IF('INPUT SOP'!B66="G"," ",IF('INPUT SOP'!B178="H"," "," "))))))))</f>
        <v xml:space="preserve"> </v>
      </c>
      <c r="J100" s="51" t="str">
        <f>IF('INPUT SOP'!B66="G",'INPUT SOP'!E66,IF('INPUT SOP'!B66="B"," ",IF('INPUT SOP'!B66="A"," ",IF('INPUT SOP'!B66="C"," ",IF('INPUT SOP'!B66="D"," ",IF('INPUT SOP'!B66="E"," ",IF('INPUT SOP'!B66="F"," ",IF('INPUT SOP'!B66="H"," "," "))))))))</f>
        <v xml:space="preserve"> </v>
      </c>
      <c r="K100" s="51" t="str">
        <f>IF('INPUT SOP'!B66="H",'INPUT SOP'!E66,IF('INPUT SOP'!B66="B"," ",IF('INPUT SOP'!B66="A"," ",IF('INPUT SOP'!B66="C"," ",IF('INPUT SOP'!B66="D"," ",IF('INPUT SOP'!B66="E"," ",IF('INPUT SOP'!B66="F"," ",IF('INPUT SOP'!B66="G"," "," "))))))))</f>
        <v xml:space="preserve"> </v>
      </c>
      <c r="L100" s="62">
        <f>'INPUT SOP'!H66</f>
        <v>0</v>
      </c>
      <c r="M100" s="66">
        <f>'INPUT SOP'!I66</f>
        <v>0</v>
      </c>
      <c r="N100" s="67" t="str">
        <f>'INPUT SOP'!J66</f>
        <v>menit</v>
      </c>
      <c r="O100" s="62">
        <f>'INPUT SOP'!K66</f>
        <v>0</v>
      </c>
      <c r="P100" s="68"/>
    </row>
    <row r="101" spans="2:16" ht="110.1" customHeight="1">
      <c r="B101" s="21">
        <v>55</v>
      </c>
      <c r="C101" s="17">
        <f>'INPUT SOP'!C67</f>
        <v>0</v>
      </c>
      <c r="D101" s="205" t="str">
        <f>IF('INPUT SOP'!B67="A",'INPUT SOP'!E67,IF('INPUT SOP'!B67="B"," ",IF('INPUT SOP'!B67="C"," ",IF('INPUT SOP'!B67="D"," ",IF('INPUT SOP'!B67="E"," ",IF('INPUT SOP'!B67="F"," ",IF('INPUT SOP'!B67="G"," ",IF('INPUT SOP'!B67="H"," "," "))))))))</f>
        <v xml:space="preserve"> </v>
      </c>
      <c r="E101" s="205" t="str">
        <f>IF('INPUT SOP'!B67="B",'INPUT SOP'!E67,IF('INPUT SOP'!B67="A"," ",IF('INPUT SOP'!B67="C"," ",IF('INPUT SOP'!B67="A"," ",IF('INPUT SOP'!B67="E"," ",IF('INPUT SOP'!B67="F"," ",IF('INPUT SOP'!B67="G"," ",IF('INPUT SOP'!B67="H"," "," "))))))))</f>
        <v xml:space="preserve"> </v>
      </c>
      <c r="F101" s="205" t="str">
        <f>IF('INPUT SOP'!B67="C",'INPUT SOP'!E67,IF('INPUT SOP'!B67="B"," ",IF('INPUT SOP'!B67="A"," ",IF('INPUT SOP'!B67="A"," ",IF('INPUT SOP'!B67="E"," ",IF('INPUT SOP'!B67="F"," ",IF('INPUT SOP'!B67="G"," ",IF('INPUT SOP'!B67="H"," "," "))))))))</f>
        <v xml:space="preserve"> </v>
      </c>
      <c r="G101" s="51" t="str">
        <f>IF('INPUT SOP'!B67="D",'INPUT SOP'!E67,IF('INPUT SOP'!B67="B"," ",IF('INPUT SOP'!B67="C"," ",IF('INPUT SOP'!B67="A"," ",IF('INPUT SOP'!B67="E"," ",IF('INPUT SOP'!B67="F"," ",IF('INPUT SOP'!B67="G"," ",IF('INPUT SOP'!B67="H"," "," "))))))))</f>
        <v xml:space="preserve"> </v>
      </c>
      <c r="H101" s="51" t="str">
        <f>IF('INPUT SOP'!B67="E",'INPUT SOP'!E67,IF('INPUT SOP'!B67="B"," ",IF('INPUT SOP'!B67="A"," ",IF('INPUT SOP'!B67="C"," ",IF('INPUT SOP'!B67="D"," ",IF('INPUT SOP'!B67="F"," ",IF('INPUT SOP'!B67="G"," ",IF('INPUT SOP'!B67="H"," "," "))))))))</f>
        <v xml:space="preserve"> </v>
      </c>
      <c r="I101" s="51" t="str">
        <f>IF('INPUT SOP'!B67="F",'INPUT SOP'!E67,IF('INPUT SOP'!B67="B"," ",IF('INPUT SOP'!B67="A"," ",IF('INPUT SOP'!B67="C"," ",IF('INPUT SOP'!B67="D"," ",IF('INPUT SOP'!B67="E"," ",IF('INPUT SOP'!B67="G"," ",IF('INPUT SOP'!B179="H"," "," "))))))))</f>
        <v xml:space="preserve"> </v>
      </c>
      <c r="J101" s="51" t="str">
        <f>IF('INPUT SOP'!B67="G",'INPUT SOP'!E67,IF('INPUT SOP'!B67="B"," ",IF('INPUT SOP'!B67="A"," ",IF('INPUT SOP'!B67="C"," ",IF('INPUT SOP'!B67="D"," ",IF('INPUT SOP'!B67="E"," ",IF('INPUT SOP'!B67="F"," ",IF('INPUT SOP'!B67="H"," "," "))))))))</f>
        <v xml:space="preserve"> </v>
      </c>
      <c r="K101" s="51" t="str">
        <f>IF('INPUT SOP'!B67="H",'INPUT SOP'!E67,IF('INPUT SOP'!B67="B"," ",IF('INPUT SOP'!B67="A"," ",IF('INPUT SOP'!B67="C"," ",IF('INPUT SOP'!B67="D"," ",IF('INPUT SOP'!B67="E"," ",IF('INPUT SOP'!B67="F"," ",IF('INPUT SOP'!B67="G"," "," "))))))))</f>
        <v xml:space="preserve"> </v>
      </c>
      <c r="L101" s="62">
        <f>'INPUT SOP'!H67</f>
        <v>0</v>
      </c>
      <c r="M101" s="66">
        <f>'INPUT SOP'!I67</f>
        <v>0</v>
      </c>
      <c r="N101" s="67" t="str">
        <f>'INPUT SOP'!J67</f>
        <v>menit</v>
      </c>
      <c r="O101" s="62">
        <f>'INPUT SOP'!K67</f>
        <v>0</v>
      </c>
      <c r="P101" s="68"/>
    </row>
    <row r="102" spans="2:16" ht="110.1" customHeight="1">
      <c r="B102" s="21">
        <v>56</v>
      </c>
      <c r="C102" s="17">
        <f>'INPUT SOP'!C68</f>
        <v>0</v>
      </c>
      <c r="D102" s="205" t="str">
        <f>IF('INPUT SOP'!B68="A",'INPUT SOP'!E68,IF('INPUT SOP'!B68="B"," ",IF('INPUT SOP'!B68="C"," ",IF('INPUT SOP'!B68="D"," ",IF('INPUT SOP'!B68="E"," ",IF('INPUT SOP'!B68="F"," ",IF('INPUT SOP'!B68="G"," ",IF('INPUT SOP'!B68="H"," "," "))))))))</f>
        <v xml:space="preserve"> </v>
      </c>
      <c r="E102" s="205" t="str">
        <f>IF('INPUT SOP'!B68="B",'INPUT SOP'!E68,IF('INPUT SOP'!B68="A"," ",IF('INPUT SOP'!B68="C"," ",IF('INPUT SOP'!B68="A"," ",IF('INPUT SOP'!B68="E"," ",IF('INPUT SOP'!B68="F"," ",IF('INPUT SOP'!B68="G"," ",IF('INPUT SOP'!B68="H"," "," "))))))))</f>
        <v xml:space="preserve"> </v>
      </c>
      <c r="F102" s="205" t="str">
        <f>IF('INPUT SOP'!B68="C",'INPUT SOP'!E68,IF('INPUT SOP'!B68="B"," ",IF('INPUT SOP'!B68="A"," ",IF('INPUT SOP'!B68="A"," ",IF('INPUT SOP'!B68="E"," ",IF('INPUT SOP'!B68="F"," ",IF('INPUT SOP'!B68="G"," ",IF('INPUT SOP'!B68="H"," "," "))))))))</f>
        <v xml:space="preserve"> </v>
      </c>
      <c r="G102" s="51" t="str">
        <f>IF('INPUT SOP'!B68="D",'INPUT SOP'!E68,IF('INPUT SOP'!B68="B"," ",IF('INPUT SOP'!B68="C"," ",IF('INPUT SOP'!B68="A"," ",IF('INPUT SOP'!B68="E"," ",IF('INPUT SOP'!B68="F"," ",IF('INPUT SOP'!B68="G"," ",IF('INPUT SOP'!B68="H"," "," "))))))))</f>
        <v xml:space="preserve"> </v>
      </c>
      <c r="H102" s="51" t="str">
        <f>IF('INPUT SOP'!B68="E",'INPUT SOP'!E68,IF('INPUT SOP'!B68="B"," ",IF('INPUT SOP'!B68="A"," ",IF('INPUT SOP'!B68="C"," ",IF('INPUT SOP'!B68="D"," ",IF('INPUT SOP'!B68="F"," ",IF('INPUT SOP'!B68="G"," ",IF('INPUT SOP'!B68="H"," "," "))))))))</f>
        <v xml:space="preserve"> </v>
      </c>
      <c r="I102" s="51" t="str">
        <f>IF('INPUT SOP'!B68="F",'INPUT SOP'!E68,IF('INPUT SOP'!B68="B"," ",IF('INPUT SOP'!B68="A"," ",IF('INPUT SOP'!B68="C"," ",IF('INPUT SOP'!B68="D"," ",IF('INPUT SOP'!B68="E"," ",IF('INPUT SOP'!B68="G"," ",IF('INPUT SOP'!B180="H"," "," "))))))))</f>
        <v xml:space="preserve"> </v>
      </c>
      <c r="J102" s="51" t="str">
        <f>IF('INPUT SOP'!B68="G",'INPUT SOP'!E68,IF('INPUT SOP'!B68="B"," ",IF('INPUT SOP'!B68="A"," ",IF('INPUT SOP'!B68="C"," ",IF('INPUT SOP'!B68="D"," ",IF('INPUT SOP'!B68="E"," ",IF('INPUT SOP'!B68="F"," ",IF('INPUT SOP'!B68="H"," "," "))))))))</f>
        <v xml:space="preserve"> </v>
      </c>
      <c r="K102" s="51" t="str">
        <f>IF('INPUT SOP'!B68="H",'INPUT SOP'!E68,IF('INPUT SOP'!B68="B"," ",IF('INPUT SOP'!B68="A"," ",IF('INPUT SOP'!B68="C"," ",IF('INPUT SOP'!B68="D"," ",IF('INPUT SOP'!B68="E"," ",IF('INPUT SOP'!B68="F"," ",IF('INPUT SOP'!B68="G"," "," "))))))))</f>
        <v xml:space="preserve"> </v>
      </c>
      <c r="L102" s="62">
        <f>'INPUT SOP'!H68</f>
        <v>0</v>
      </c>
      <c r="M102" s="66">
        <f>'INPUT SOP'!I68</f>
        <v>0</v>
      </c>
      <c r="N102" s="67" t="str">
        <f>'INPUT SOP'!J68</f>
        <v>menit</v>
      </c>
      <c r="O102" s="62">
        <f>'INPUT SOP'!K68</f>
        <v>0</v>
      </c>
      <c r="P102" s="68"/>
    </row>
    <row r="103" spans="2:16" ht="53.25" customHeight="1">
      <c r="B103" s="21"/>
      <c r="C103" s="17"/>
      <c r="D103" s="205" t="str">
        <f>D102</f>
        <v xml:space="preserve"> </v>
      </c>
      <c r="E103" s="205" t="str">
        <f>E102</f>
        <v xml:space="preserve"> </v>
      </c>
      <c r="F103" s="205" t="str">
        <f t="shared" ref="F103:K103" si="19">F102</f>
        <v xml:space="preserve"> </v>
      </c>
      <c r="G103" s="51" t="str">
        <f t="shared" si="19"/>
        <v xml:space="preserve"> </v>
      </c>
      <c r="H103" s="51" t="str">
        <f t="shared" si="19"/>
        <v xml:space="preserve"> </v>
      </c>
      <c r="I103" s="51" t="str">
        <f t="shared" si="19"/>
        <v xml:space="preserve"> </v>
      </c>
      <c r="J103" s="51" t="str">
        <f t="shared" si="19"/>
        <v xml:space="preserve"> </v>
      </c>
      <c r="K103" s="51" t="str">
        <f t="shared" si="19"/>
        <v xml:space="preserve"> </v>
      </c>
      <c r="L103" s="62"/>
      <c r="M103" s="66">
        <f>SUM(M96:M102)+M89</f>
        <v>0</v>
      </c>
      <c r="N103" s="67" t="str">
        <f>'INPUT SOP'!J69</f>
        <v>menit</v>
      </c>
      <c r="O103" s="62"/>
      <c r="P103" s="68"/>
    </row>
    <row r="106" spans="2:16">
      <c r="B106" s="193" t="s">
        <v>29</v>
      </c>
      <c r="C106" s="195" t="s">
        <v>0</v>
      </c>
      <c r="D106" s="197" t="s">
        <v>30</v>
      </c>
      <c r="E106" s="198"/>
      <c r="F106" s="198"/>
      <c r="G106" s="198"/>
      <c r="H106" s="198"/>
      <c r="I106" s="198"/>
      <c r="J106" s="198"/>
      <c r="K106" s="198"/>
      <c r="L106" s="199" t="s">
        <v>31</v>
      </c>
      <c r="M106" s="200"/>
      <c r="N106" s="200"/>
      <c r="O106" s="200"/>
      <c r="P106" s="195" t="s">
        <v>32</v>
      </c>
    </row>
    <row r="107" spans="2:16">
      <c r="B107" s="194"/>
      <c r="C107" s="196"/>
      <c r="D107" s="231" t="str">
        <f t="shared" ref="D107:K107" si="20">D94</f>
        <v>PELAKSANA</v>
      </c>
      <c r="E107" s="231">
        <f t="shared" si="20"/>
        <v>0</v>
      </c>
      <c r="F107" s="231">
        <f t="shared" si="20"/>
        <v>0</v>
      </c>
      <c r="G107" s="4">
        <f t="shared" si="20"/>
        <v>0</v>
      </c>
      <c r="H107" s="4">
        <f t="shared" si="20"/>
        <v>0</v>
      </c>
      <c r="I107" s="4">
        <f t="shared" si="20"/>
        <v>0</v>
      </c>
      <c r="J107" s="4">
        <f t="shared" si="20"/>
        <v>0</v>
      </c>
      <c r="K107" s="4">
        <f t="shared" si="20"/>
        <v>0</v>
      </c>
      <c r="L107" s="24" t="s">
        <v>33</v>
      </c>
      <c r="M107" s="36" t="s">
        <v>2</v>
      </c>
      <c r="N107" s="35" t="s">
        <v>43</v>
      </c>
      <c r="O107" s="25" t="s">
        <v>34</v>
      </c>
      <c r="P107" s="196"/>
    </row>
    <row r="108" spans="2:16" ht="54.75" customHeight="1">
      <c r="B108" s="99"/>
      <c r="C108" s="100"/>
      <c r="D108" s="231" t="str">
        <f t="shared" ref="D108:K108" si="21">D103</f>
        <v xml:space="preserve"> </v>
      </c>
      <c r="E108" s="231" t="str">
        <f t="shared" si="21"/>
        <v xml:space="preserve"> </v>
      </c>
      <c r="F108" s="231" t="str">
        <f t="shared" si="21"/>
        <v xml:space="preserve"> </v>
      </c>
      <c r="G108" s="4" t="str">
        <f t="shared" si="21"/>
        <v xml:space="preserve"> </v>
      </c>
      <c r="H108" s="4" t="str">
        <f t="shared" si="21"/>
        <v xml:space="preserve"> </v>
      </c>
      <c r="I108" s="4" t="str">
        <f t="shared" si="21"/>
        <v xml:space="preserve"> </v>
      </c>
      <c r="J108" s="4" t="str">
        <f t="shared" si="21"/>
        <v xml:space="preserve"> </v>
      </c>
      <c r="K108" s="4" t="str">
        <f t="shared" si="21"/>
        <v xml:space="preserve"> </v>
      </c>
      <c r="L108" s="37"/>
      <c r="M108" s="36">
        <f>M103</f>
        <v>0</v>
      </c>
      <c r="N108" s="36" t="str">
        <f>N103</f>
        <v>menit</v>
      </c>
      <c r="O108" s="37"/>
      <c r="P108" s="100"/>
    </row>
    <row r="109" spans="2:16" ht="110.1" customHeight="1">
      <c r="B109" s="21">
        <v>57</v>
      </c>
      <c r="C109" s="17">
        <f>'INPUT SOP'!C69</f>
        <v>0</v>
      </c>
      <c r="D109" s="205" t="str">
        <f>IF('INPUT SOP'!B69="A",'INPUT SOP'!E69,IF('INPUT SOP'!B69="B"," ",IF('INPUT SOP'!B69="C"," ",IF('INPUT SOP'!B69="D"," ",IF('INPUT SOP'!B69="E"," ",IF('INPUT SOP'!B69="F"," ",IF('INPUT SOP'!B69="G"," ",IF('INPUT SOP'!B69="H"," "," "))))))))</f>
        <v xml:space="preserve"> </v>
      </c>
      <c r="E109" s="205" t="str">
        <f>IF('INPUT SOP'!B69="B",'INPUT SOP'!E69,IF('INPUT SOP'!B69="A"," ",IF('INPUT SOP'!B69="C"," ",IF('INPUT SOP'!B69="A"," ",IF('INPUT SOP'!B69="E"," ",IF('INPUT SOP'!B69="F"," ",IF('INPUT SOP'!B69="G"," ",IF('INPUT SOP'!B69="H"," "," "))))))))</f>
        <v xml:space="preserve"> </v>
      </c>
      <c r="F109" s="205" t="str">
        <f>IF('INPUT SOP'!B69="C",'INPUT SOP'!E69,IF('INPUT SOP'!B69="B"," ",IF('INPUT SOP'!B69="A"," ",IF('INPUT SOP'!B69="A"," ",IF('INPUT SOP'!B69="E"," ",IF('INPUT SOP'!B69="F"," ",IF('INPUT SOP'!B69="G"," ",IF('INPUT SOP'!B69="H"," "," "))))))))</f>
        <v xml:space="preserve"> </v>
      </c>
      <c r="G109" s="51" t="str">
        <f>IF('INPUT SOP'!B69="D",'INPUT SOP'!E69,IF('INPUT SOP'!B69="B"," ",IF('INPUT SOP'!B69="C"," ",IF('INPUT SOP'!B69="A"," ",IF('INPUT SOP'!B69="E"," ",IF('INPUT SOP'!B69="F"," ",IF('INPUT SOP'!B69="G"," ",IF('INPUT SOP'!B69="H"," "," "))))))))</f>
        <v xml:space="preserve"> </v>
      </c>
      <c r="H109" s="51" t="str">
        <f>IF('INPUT SOP'!B69="E",'INPUT SOP'!E69,IF('INPUT SOP'!B69="B"," ",IF('INPUT SOP'!B69="A"," ",IF('INPUT SOP'!B69="C"," ",IF('INPUT SOP'!B69="D"," ",IF('INPUT SOP'!B69="F"," ",IF('INPUT SOP'!B69="G"," ",IF('INPUT SOP'!B69="H"," "," "))))))))</f>
        <v xml:space="preserve"> </v>
      </c>
      <c r="I109" s="51" t="str">
        <f>IF('INPUT SOP'!B69="F",'INPUT SOP'!E69,IF('INPUT SOP'!B69="B"," ",IF('INPUT SOP'!B69="A"," ",IF('INPUT SOP'!B69="C"," ",IF('INPUT SOP'!B69="D"," ",IF('INPUT SOP'!B69="E"," ",IF('INPUT SOP'!B69="G"," ",IF('INPUT SOP'!B188="H"," "," "))))))))</f>
        <v xml:space="preserve"> </v>
      </c>
      <c r="J109" s="51" t="str">
        <f>IF('INPUT SOP'!B69="G",'INPUT SOP'!E69,IF('INPUT SOP'!B69="B"," ",IF('INPUT SOP'!B69="A"," ",IF('INPUT SOP'!B69="C"," ",IF('INPUT SOP'!B69="D"," ",IF('INPUT SOP'!B69="E"," ",IF('INPUT SOP'!B69="F"," ",IF('INPUT SOP'!B69="H"," "," "))))))))</f>
        <v xml:space="preserve"> </v>
      </c>
      <c r="K109" s="51" t="str">
        <f>IF('INPUT SOP'!B69="H",'INPUT SOP'!E69,IF('INPUT SOP'!B69="B"," ",IF('INPUT SOP'!B69="A"," ",IF('INPUT SOP'!B69="C"," ",IF('INPUT SOP'!B69="D"," ",IF('INPUT SOP'!B69="E"," ",IF('INPUT SOP'!B69="F"," ",IF('INPUT SOP'!B69="G"," "," "))))))))</f>
        <v xml:space="preserve"> </v>
      </c>
      <c r="L109" s="62">
        <f>'INPUT SOP'!H69</f>
        <v>0</v>
      </c>
      <c r="M109" s="66">
        <f>'INPUT SOP'!I69</f>
        <v>0</v>
      </c>
      <c r="N109" s="67" t="str">
        <f>'INPUT SOP'!J69</f>
        <v>menit</v>
      </c>
      <c r="O109" s="62">
        <f>'INPUT SOP'!K69</f>
        <v>0</v>
      </c>
      <c r="P109" s="68"/>
    </row>
    <row r="110" spans="2:16" ht="110.1" customHeight="1">
      <c r="B110" s="21">
        <v>58</v>
      </c>
      <c r="C110" s="17">
        <f>'INPUT SOP'!C70</f>
        <v>0</v>
      </c>
      <c r="D110" s="205" t="str">
        <f>IF('INPUT SOP'!B70="A",'INPUT SOP'!E70,IF('INPUT SOP'!B70="B"," ",IF('INPUT SOP'!B70="C"," ",IF('INPUT SOP'!B70="D"," ",IF('INPUT SOP'!B70="E"," ",IF('INPUT SOP'!B70="F"," ",IF('INPUT SOP'!B70="G"," ",IF('INPUT SOP'!B70="H"," "," "))))))))</f>
        <v xml:space="preserve"> </v>
      </c>
      <c r="E110" s="205" t="str">
        <f>IF('INPUT SOP'!B70="B",'INPUT SOP'!E70,IF('INPUT SOP'!B70="A"," ",IF('INPUT SOP'!B70="C"," ",IF('INPUT SOP'!B70="A"," ",IF('INPUT SOP'!B70="E"," ",IF('INPUT SOP'!B70="F"," ",IF('INPUT SOP'!B70="G"," ",IF('INPUT SOP'!B70="H"," "," "))))))))</f>
        <v xml:space="preserve"> </v>
      </c>
      <c r="F110" s="205" t="str">
        <f>IF('INPUT SOP'!B70="C",'INPUT SOP'!E70,IF('INPUT SOP'!B70="B"," ",IF('INPUT SOP'!B70="A"," ",IF('INPUT SOP'!B70="A"," ",IF('INPUT SOP'!B70="E"," ",IF('INPUT SOP'!B70="F"," ",IF('INPUT SOP'!B70="G"," ",IF('INPUT SOP'!B70="H"," "," "))))))))</f>
        <v xml:space="preserve"> </v>
      </c>
      <c r="G110" s="51" t="str">
        <f>IF('INPUT SOP'!B70="D",'INPUT SOP'!E70,IF('INPUT SOP'!B70="B"," ",IF('INPUT SOP'!B70="C"," ",IF('INPUT SOP'!B70="A"," ",IF('INPUT SOP'!B70="E"," ",IF('INPUT SOP'!B70="F"," ",IF('INPUT SOP'!B70="G"," ",IF('INPUT SOP'!B70="H"," "," "))))))))</f>
        <v xml:space="preserve"> </v>
      </c>
      <c r="H110" s="51" t="str">
        <f>IF('INPUT SOP'!B70="E",'INPUT SOP'!E70,IF('INPUT SOP'!B70="B"," ",IF('INPUT SOP'!B70="A"," ",IF('INPUT SOP'!B70="C"," ",IF('INPUT SOP'!B70="D"," ",IF('INPUT SOP'!B70="F"," ",IF('INPUT SOP'!B70="G"," ",IF('INPUT SOP'!B70="H"," "," "))))))))</f>
        <v xml:space="preserve"> </v>
      </c>
      <c r="I110" s="51" t="str">
        <f>IF('INPUT SOP'!B70="F",'INPUT SOP'!E70,IF('INPUT SOP'!B70="B"," ",IF('INPUT SOP'!B70="A"," ",IF('INPUT SOP'!B70="C"," ",IF('INPUT SOP'!B70="D"," ",IF('INPUT SOP'!B70="E"," ",IF('INPUT SOP'!B70="G"," ",IF('INPUT SOP'!B189="H"," "," "))))))))</f>
        <v xml:space="preserve"> </v>
      </c>
      <c r="J110" s="51" t="str">
        <f>IF('INPUT SOP'!B70="G",'INPUT SOP'!E70,IF('INPUT SOP'!B70="B"," ",IF('INPUT SOP'!B70="A"," ",IF('INPUT SOP'!B70="C"," ",IF('INPUT SOP'!B70="D"," ",IF('INPUT SOP'!B70="E"," ",IF('INPUT SOP'!B70="F"," ",IF('INPUT SOP'!B70="H"," "," "))))))))</f>
        <v xml:space="preserve"> </v>
      </c>
      <c r="K110" s="51" t="str">
        <f>IF('INPUT SOP'!B70="H",'INPUT SOP'!E70,IF('INPUT SOP'!B70="B"," ",IF('INPUT SOP'!B70="A"," ",IF('INPUT SOP'!B70="C"," ",IF('INPUT SOP'!B70="D"," ",IF('INPUT SOP'!B70="E"," ",IF('INPUT SOP'!B70="F"," ",IF('INPUT SOP'!B70="G"," "," "))))))))</f>
        <v xml:space="preserve"> </v>
      </c>
      <c r="L110" s="62">
        <f>'INPUT SOP'!H70</f>
        <v>0</v>
      </c>
      <c r="M110" s="66">
        <f>'INPUT SOP'!I70</f>
        <v>0</v>
      </c>
      <c r="N110" s="67" t="str">
        <f>'INPUT SOP'!J70</f>
        <v>menit</v>
      </c>
      <c r="O110" s="62">
        <f>'INPUT SOP'!K70</f>
        <v>0</v>
      </c>
      <c r="P110" s="68"/>
    </row>
    <row r="111" spans="2:16" ht="110.1" customHeight="1">
      <c r="B111" s="21">
        <v>59</v>
      </c>
      <c r="C111" s="17">
        <f>'INPUT SOP'!C71</f>
        <v>0</v>
      </c>
      <c r="D111" s="205" t="str">
        <f>IF('INPUT SOP'!B71="A",'INPUT SOP'!E71,IF('INPUT SOP'!B71="B"," ",IF('INPUT SOP'!B71="C"," ",IF('INPUT SOP'!B71="D"," ",IF('INPUT SOP'!B71="E"," ",IF('INPUT SOP'!B71="F"," ",IF('INPUT SOP'!B71="G"," ",IF('INPUT SOP'!B71="H"," "," "))))))))</f>
        <v xml:space="preserve"> </v>
      </c>
      <c r="E111" s="205" t="str">
        <f>IF('INPUT SOP'!B71="B",'INPUT SOP'!E71,IF('INPUT SOP'!B71="A"," ",IF('INPUT SOP'!B71="C"," ",IF('INPUT SOP'!B71="A"," ",IF('INPUT SOP'!B71="E"," ",IF('INPUT SOP'!B71="F"," ",IF('INPUT SOP'!B71="G"," ",IF('INPUT SOP'!B71="H"," "," "))))))))</f>
        <v xml:space="preserve"> </v>
      </c>
      <c r="F111" s="205" t="str">
        <f>IF('INPUT SOP'!B71="C",'INPUT SOP'!E71,IF('INPUT SOP'!B71="B"," ",IF('INPUT SOP'!B71="A"," ",IF('INPUT SOP'!B71="A"," ",IF('INPUT SOP'!B71="E"," ",IF('INPUT SOP'!B71="F"," ",IF('INPUT SOP'!B71="G"," ",IF('INPUT SOP'!B71="H"," "," "))))))))</f>
        <v xml:space="preserve"> </v>
      </c>
      <c r="G111" s="51" t="str">
        <f>IF('INPUT SOP'!B71="D",'INPUT SOP'!E71,IF('INPUT SOP'!B71="B"," ",IF('INPUT SOP'!B71="C"," ",IF('INPUT SOP'!B71="A"," ",IF('INPUT SOP'!B71="E"," ",IF('INPUT SOP'!B71="F"," ",IF('INPUT SOP'!B71="G"," ",IF('INPUT SOP'!B71="H"," "," "))))))))</f>
        <v xml:space="preserve"> </v>
      </c>
      <c r="H111" s="51" t="str">
        <f>IF('INPUT SOP'!B71="E",'INPUT SOP'!E71,IF('INPUT SOP'!B71="B"," ",IF('INPUT SOP'!B71="A"," ",IF('INPUT SOP'!B71="C"," ",IF('INPUT SOP'!B71="D"," ",IF('INPUT SOP'!B71="F"," ",IF('INPUT SOP'!B71="G"," ",IF('INPUT SOP'!B71="H"," "," "))))))))</f>
        <v xml:space="preserve"> </v>
      </c>
      <c r="I111" s="51" t="str">
        <f>IF('INPUT SOP'!B71="F",'INPUT SOP'!E71,IF('INPUT SOP'!B71="B"," ",IF('INPUT SOP'!B71="A"," ",IF('INPUT SOP'!B71="C"," ",IF('INPUT SOP'!B71="D"," ",IF('INPUT SOP'!B71="E"," ",IF('INPUT SOP'!B71="G"," ",IF('INPUT SOP'!B190="H"," "," "))))))))</f>
        <v xml:space="preserve"> </v>
      </c>
      <c r="J111" s="51" t="str">
        <f>IF('INPUT SOP'!B71="G",'INPUT SOP'!E71,IF('INPUT SOP'!B71="B"," ",IF('INPUT SOP'!B71="A"," ",IF('INPUT SOP'!B71="C"," ",IF('INPUT SOP'!B71="D"," ",IF('INPUT SOP'!B71="E"," ",IF('INPUT SOP'!B71="F"," ",IF('INPUT SOP'!B71="H"," "," "))))))))</f>
        <v xml:space="preserve"> </v>
      </c>
      <c r="K111" s="51" t="str">
        <f>IF('INPUT SOP'!B71="H",'INPUT SOP'!E71,IF('INPUT SOP'!B71="B"," ",IF('INPUT SOP'!B71="A"," ",IF('INPUT SOP'!B71="C"," ",IF('INPUT SOP'!B71="D"," ",IF('INPUT SOP'!B71="E"," ",IF('INPUT SOP'!B71="F"," ",IF('INPUT SOP'!B71="G"," "," "))))))))</f>
        <v xml:space="preserve"> </v>
      </c>
      <c r="L111" s="62">
        <f>'INPUT SOP'!H71</f>
        <v>0</v>
      </c>
      <c r="M111" s="66">
        <f>'INPUT SOP'!I71</f>
        <v>0</v>
      </c>
      <c r="N111" s="67" t="str">
        <f>'INPUT SOP'!J71</f>
        <v>menit</v>
      </c>
      <c r="O111" s="62">
        <f>'INPUT SOP'!K71</f>
        <v>0</v>
      </c>
      <c r="P111" s="68"/>
    </row>
    <row r="112" spans="2:16" ht="110.1" customHeight="1">
      <c r="B112" s="21">
        <v>60</v>
      </c>
      <c r="C112" s="17">
        <f>'INPUT SOP'!C72</f>
        <v>0</v>
      </c>
      <c r="D112" s="205" t="str">
        <f>IF('INPUT SOP'!B72="A",'INPUT SOP'!E72,IF('INPUT SOP'!B72="B"," ",IF('INPUT SOP'!B72="C"," ",IF('INPUT SOP'!B72="D"," ",IF('INPUT SOP'!B72="E"," ",IF('INPUT SOP'!B72="F"," ",IF('INPUT SOP'!B72="G"," ",IF('INPUT SOP'!B72="H"," "," "))))))))</f>
        <v xml:space="preserve"> </v>
      </c>
      <c r="E112" s="205" t="str">
        <f>IF('INPUT SOP'!B72="B",'INPUT SOP'!E72,IF('INPUT SOP'!B72="A"," ",IF('INPUT SOP'!B72="C"," ",IF('INPUT SOP'!B72="A"," ",IF('INPUT SOP'!B72="E"," ",IF('INPUT SOP'!B72="F"," ",IF('INPUT SOP'!B72="G"," ",IF('INPUT SOP'!B72="H"," "," "))))))))</f>
        <v xml:space="preserve"> </v>
      </c>
      <c r="F112" s="205" t="str">
        <f>IF('INPUT SOP'!B72="C",'INPUT SOP'!E72,IF('INPUT SOP'!B72="B"," ",IF('INPUT SOP'!B72="A"," ",IF('INPUT SOP'!B72="A"," ",IF('INPUT SOP'!B72="E"," ",IF('INPUT SOP'!B72="F"," ",IF('INPUT SOP'!B72="G"," ",IF('INPUT SOP'!B72="H"," "," "))))))))</f>
        <v xml:space="preserve"> </v>
      </c>
      <c r="G112" s="51" t="str">
        <f>IF('INPUT SOP'!B72="D",'INPUT SOP'!E72,IF('INPUT SOP'!B72="B"," ",IF('INPUT SOP'!B72="C"," ",IF('INPUT SOP'!B72="A"," ",IF('INPUT SOP'!B72="E"," ",IF('INPUT SOP'!B72="F"," ",IF('INPUT SOP'!B72="G"," ",IF('INPUT SOP'!B72="H"," "," "))))))))</f>
        <v xml:space="preserve"> </v>
      </c>
      <c r="H112" s="51" t="str">
        <f>IF('INPUT SOP'!B72="E",'INPUT SOP'!E72,IF('INPUT SOP'!B72="B"," ",IF('INPUT SOP'!B72="A"," ",IF('INPUT SOP'!B72="C"," ",IF('INPUT SOP'!B72="D"," ",IF('INPUT SOP'!B72="F"," ",IF('INPUT SOP'!B72="G"," ",IF('INPUT SOP'!B72="H"," "," "))))))))</f>
        <v xml:space="preserve"> </v>
      </c>
      <c r="I112" s="51" t="str">
        <f>IF('INPUT SOP'!B72="F",'INPUT SOP'!E72,IF('INPUT SOP'!B72="B"," ",IF('INPUT SOP'!B72="A"," ",IF('INPUT SOP'!B72="C"," ",IF('INPUT SOP'!B72="D"," ",IF('INPUT SOP'!B72="E"," ",IF('INPUT SOP'!B72="G"," ",IF('INPUT SOP'!B191="H"," "," "))))))))</f>
        <v xml:space="preserve"> </v>
      </c>
      <c r="J112" s="51" t="str">
        <f>IF('INPUT SOP'!B72="G",'INPUT SOP'!E72,IF('INPUT SOP'!B72="B"," ",IF('INPUT SOP'!B72="A"," ",IF('INPUT SOP'!B72="C"," ",IF('INPUT SOP'!B72="D"," ",IF('INPUT SOP'!B72="E"," ",IF('INPUT SOP'!B72="F"," ",IF('INPUT SOP'!B72="H"," "," "))))))))</f>
        <v xml:space="preserve"> </v>
      </c>
      <c r="K112" s="51" t="str">
        <f>IF('INPUT SOP'!B72="H",'INPUT SOP'!E72,IF('INPUT SOP'!B72="B"," ",IF('INPUT SOP'!B72="A"," ",IF('INPUT SOP'!B72="C"," ",IF('INPUT SOP'!B72="D"," ",IF('INPUT SOP'!B72="E"," ",IF('INPUT SOP'!B72="F"," ",IF('INPUT SOP'!B72="G"," "," "))))))))</f>
        <v xml:space="preserve"> </v>
      </c>
      <c r="L112" s="62">
        <f>'INPUT SOP'!H72</f>
        <v>0</v>
      </c>
      <c r="M112" s="66">
        <f>'INPUT SOP'!I72</f>
        <v>0</v>
      </c>
      <c r="N112" s="67" t="str">
        <f>'INPUT SOP'!J72</f>
        <v>menit</v>
      </c>
      <c r="O112" s="62">
        <f>'INPUT SOP'!K72</f>
        <v>0</v>
      </c>
      <c r="P112" s="68"/>
    </row>
    <row r="113" spans="2:16" ht="110.1" customHeight="1">
      <c r="B113" s="21">
        <v>61</v>
      </c>
      <c r="C113" s="17">
        <f>'INPUT SOP'!C73</f>
        <v>0</v>
      </c>
      <c r="D113" s="205" t="str">
        <f>IF('INPUT SOP'!B73="A",'INPUT SOP'!E73,IF('INPUT SOP'!B73="B"," ",IF('INPUT SOP'!B73="C"," ",IF('INPUT SOP'!B73="D"," ",IF('INPUT SOP'!B73="E"," ",IF('INPUT SOP'!B73="F"," ",IF('INPUT SOP'!B73="G"," ",IF('INPUT SOP'!B73="H"," "," "))))))))</f>
        <v xml:space="preserve"> </v>
      </c>
      <c r="E113" s="205" t="str">
        <f>IF('INPUT SOP'!B73="B",'INPUT SOP'!E73,IF('INPUT SOP'!B73="A"," ",IF('INPUT SOP'!B73="C"," ",IF('INPUT SOP'!B73="A"," ",IF('INPUT SOP'!B73="E"," ",IF('INPUT SOP'!B73="F"," ",IF('INPUT SOP'!B73="G"," ",IF('INPUT SOP'!B73="H"," "," "))))))))</f>
        <v xml:space="preserve"> </v>
      </c>
      <c r="F113" s="205" t="str">
        <f>IF('INPUT SOP'!B73="C",'INPUT SOP'!E73,IF('INPUT SOP'!B73="B"," ",IF('INPUT SOP'!B73="A"," ",IF('INPUT SOP'!B73="A"," ",IF('INPUT SOP'!B73="E"," ",IF('INPUT SOP'!B73="F"," ",IF('INPUT SOP'!B73="G"," ",IF('INPUT SOP'!B73="H"," "," "))))))))</f>
        <v xml:space="preserve"> </v>
      </c>
      <c r="G113" s="51" t="str">
        <f>IF('INPUT SOP'!B73="D",'INPUT SOP'!E73,IF('INPUT SOP'!B73="B"," ",IF('INPUT SOP'!B73="C"," ",IF('INPUT SOP'!B73="A"," ",IF('INPUT SOP'!B73="E"," ",IF('INPUT SOP'!B73="F"," ",IF('INPUT SOP'!B73="G"," ",IF('INPUT SOP'!B73="H"," "," "))))))))</f>
        <v xml:space="preserve"> </v>
      </c>
      <c r="H113" s="51" t="str">
        <f>IF('INPUT SOP'!B73="E",'INPUT SOP'!E73,IF('INPUT SOP'!B73="B"," ",IF('INPUT SOP'!B73="A"," ",IF('INPUT SOP'!B73="C"," ",IF('INPUT SOP'!B73="D"," ",IF('INPUT SOP'!B73="F"," ",IF('INPUT SOP'!B73="G"," ",IF('INPUT SOP'!B73="H"," "," "))))))))</f>
        <v xml:space="preserve"> </v>
      </c>
      <c r="I113" s="51" t="str">
        <f>IF('INPUT SOP'!B73="F",'INPUT SOP'!E73,IF('INPUT SOP'!B73="B"," ",IF('INPUT SOP'!B73="A"," ",IF('INPUT SOP'!B73="C"," ",IF('INPUT SOP'!B73="D"," ",IF('INPUT SOP'!B73="E"," ",IF('INPUT SOP'!B73="G"," ",IF('INPUT SOP'!B192="H"," "," "))))))))</f>
        <v xml:space="preserve"> </v>
      </c>
      <c r="J113" s="51" t="str">
        <f>IF('INPUT SOP'!B73="G",'INPUT SOP'!E73,IF('INPUT SOP'!B73="B"," ",IF('INPUT SOP'!B73="A"," ",IF('INPUT SOP'!B73="C"," ",IF('INPUT SOP'!B73="D"," ",IF('INPUT SOP'!B73="E"," ",IF('INPUT SOP'!B73="F"," ",IF('INPUT SOP'!B73="H"," "," "))))))))</f>
        <v xml:space="preserve"> </v>
      </c>
      <c r="K113" s="51" t="str">
        <f>IF('INPUT SOP'!B73="H",'INPUT SOP'!E73,IF('INPUT SOP'!B73="B"," ",IF('INPUT SOP'!B73="A"," ",IF('INPUT SOP'!B73="C"," ",IF('INPUT SOP'!B73="D"," ",IF('INPUT SOP'!B73="E"," ",IF('INPUT SOP'!B73="F"," ",IF('INPUT SOP'!B73="G"," "," "))))))))</f>
        <v xml:space="preserve"> </v>
      </c>
      <c r="L113" s="62">
        <f>'INPUT SOP'!H73</f>
        <v>0</v>
      </c>
      <c r="M113" s="66">
        <f>'INPUT SOP'!I73</f>
        <v>0</v>
      </c>
      <c r="N113" s="67" t="str">
        <f>'INPUT SOP'!J73</f>
        <v>menit</v>
      </c>
      <c r="O113" s="62">
        <f>'INPUT SOP'!K73</f>
        <v>0</v>
      </c>
      <c r="P113" s="68"/>
    </row>
    <row r="114" spans="2:16" ht="110.1" customHeight="1">
      <c r="B114" s="21">
        <v>62</v>
      </c>
      <c r="C114" s="17">
        <f>'INPUT SOP'!C74</f>
        <v>0</v>
      </c>
      <c r="D114" s="205" t="str">
        <f>IF('INPUT SOP'!B74="A",'INPUT SOP'!E74,IF('INPUT SOP'!B74="B"," ",IF('INPUT SOP'!B74="C"," ",IF('INPUT SOP'!B74="D"," ",IF('INPUT SOP'!B74="E"," ",IF('INPUT SOP'!B74="F"," ",IF('INPUT SOP'!B74="G"," ",IF('INPUT SOP'!B74="H"," "," "))))))))</f>
        <v xml:space="preserve"> </v>
      </c>
      <c r="E114" s="205" t="str">
        <f>IF('INPUT SOP'!B74="B",'INPUT SOP'!E74,IF('INPUT SOP'!B74="A"," ",IF('INPUT SOP'!B74="C"," ",IF('INPUT SOP'!B74="A"," ",IF('INPUT SOP'!B74="E"," ",IF('INPUT SOP'!B74="F"," ",IF('INPUT SOP'!B74="G"," ",IF('INPUT SOP'!B74="H"," "," "))))))))</f>
        <v xml:space="preserve"> </v>
      </c>
      <c r="F114" s="205" t="str">
        <f>IF('INPUT SOP'!B74="C",'INPUT SOP'!E74,IF('INPUT SOP'!B74="B"," ",IF('INPUT SOP'!B74="A"," ",IF('INPUT SOP'!B74="A"," ",IF('INPUT SOP'!B74="E"," ",IF('INPUT SOP'!B74="F"," ",IF('INPUT SOP'!B74="G"," ",IF('INPUT SOP'!B74="H"," "," "))))))))</f>
        <v xml:space="preserve"> </v>
      </c>
      <c r="G114" s="51" t="str">
        <f>IF('INPUT SOP'!B74="D",'INPUT SOP'!E74,IF('INPUT SOP'!B74="B"," ",IF('INPUT SOP'!B74="C"," ",IF('INPUT SOP'!B74="A"," ",IF('INPUT SOP'!B74="E"," ",IF('INPUT SOP'!B74="F"," ",IF('INPUT SOP'!B74="G"," ",IF('INPUT SOP'!B74="H"," "," "))))))))</f>
        <v xml:space="preserve"> </v>
      </c>
      <c r="H114" s="51" t="str">
        <f>IF('INPUT SOP'!B74="E",'INPUT SOP'!E74,IF('INPUT SOP'!B74="B"," ",IF('INPUT SOP'!B74="A"," ",IF('INPUT SOP'!B74="C"," ",IF('INPUT SOP'!B74="D"," ",IF('INPUT SOP'!B74="F"," ",IF('INPUT SOP'!B74="G"," ",IF('INPUT SOP'!B74="H"," "," "))))))))</f>
        <v xml:space="preserve"> </v>
      </c>
      <c r="I114" s="51" t="str">
        <f>IF('INPUT SOP'!B74="F",'INPUT SOP'!E74,IF('INPUT SOP'!B74="B"," ",IF('INPUT SOP'!B74="A"," ",IF('INPUT SOP'!B74="C"," ",IF('INPUT SOP'!B74="D"," ",IF('INPUT SOP'!B74="E"," ",IF('INPUT SOP'!B74="G"," ",IF('INPUT SOP'!B193="H"," "," "))))))))</f>
        <v xml:space="preserve"> </v>
      </c>
      <c r="J114" s="51" t="str">
        <f>IF('INPUT SOP'!B74="G",'INPUT SOP'!E74,IF('INPUT SOP'!B74="B"," ",IF('INPUT SOP'!B74="A"," ",IF('INPUT SOP'!B74="C"," ",IF('INPUT SOP'!B74="D"," ",IF('INPUT SOP'!B74="E"," ",IF('INPUT SOP'!B74="F"," ",IF('INPUT SOP'!B74="H"," "," "))))))))</f>
        <v xml:space="preserve"> </v>
      </c>
      <c r="K114" s="51" t="str">
        <f>IF('INPUT SOP'!B74="H",'INPUT SOP'!E74,IF('INPUT SOP'!B74="B"," ",IF('INPUT SOP'!B74="A"," ",IF('INPUT SOP'!B74="C"," ",IF('INPUT SOP'!B74="D"," ",IF('INPUT SOP'!B74="E"," ",IF('INPUT SOP'!B74="F"," ",IF('INPUT SOP'!B74="G"," "," "))))))))</f>
        <v xml:space="preserve"> </v>
      </c>
      <c r="L114" s="62">
        <f>'INPUT SOP'!H74</f>
        <v>0</v>
      </c>
      <c r="M114" s="66">
        <f>'INPUT SOP'!I74</f>
        <v>0</v>
      </c>
      <c r="N114" s="67" t="str">
        <f>'INPUT SOP'!J74</f>
        <v>menit</v>
      </c>
      <c r="O114" s="62">
        <f>'INPUT SOP'!K74</f>
        <v>0</v>
      </c>
      <c r="P114" s="68"/>
    </row>
    <row r="115" spans="2:16" ht="110.1" customHeight="1">
      <c r="B115" s="21">
        <v>63</v>
      </c>
      <c r="C115" s="17">
        <f>'INPUT SOP'!C75</f>
        <v>0</v>
      </c>
      <c r="D115" s="205" t="str">
        <f>IF('INPUT SOP'!B75="A",'INPUT SOP'!E75,IF('INPUT SOP'!B75="B"," ",IF('INPUT SOP'!B75="C"," ",IF('INPUT SOP'!B75="D"," ",IF('INPUT SOP'!B75="E"," ",IF('INPUT SOP'!B75="F"," ",IF('INPUT SOP'!B75="G"," ",IF('INPUT SOP'!B75="H"," "," "))))))))</f>
        <v xml:space="preserve"> </v>
      </c>
      <c r="E115" s="205" t="str">
        <f>IF('INPUT SOP'!B75="B",'INPUT SOP'!E75,IF('INPUT SOP'!B75="A"," ",IF('INPUT SOP'!B75="C"," ",IF('INPUT SOP'!B75="A"," ",IF('INPUT SOP'!B75="E"," ",IF('INPUT SOP'!B75="F"," ",IF('INPUT SOP'!B75="G"," ",IF('INPUT SOP'!B75="H"," "," "))))))))</f>
        <v xml:space="preserve"> </v>
      </c>
      <c r="F115" s="205" t="str">
        <f>IF('INPUT SOP'!B75="C",'INPUT SOP'!E75,IF('INPUT SOP'!B75="B"," ",IF('INPUT SOP'!B75="A"," ",IF('INPUT SOP'!B75="A"," ",IF('INPUT SOP'!B75="E"," ",IF('INPUT SOP'!B75="F"," ",IF('INPUT SOP'!B75="G"," ",IF('INPUT SOP'!B75="H"," "," "))))))))</f>
        <v xml:space="preserve"> </v>
      </c>
      <c r="G115" s="51" t="str">
        <f>IF('INPUT SOP'!B75="D",'INPUT SOP'!E75,IF('INPUT SOP'!B75="B"," ",IF('INPUT SOP'!B75="C"," ",IF('INPUT SOP'!B75="A"," ",IF('INPUT SOP'!B75="E"," ",IF('INPUT SOP'!B75="F"," ",IF('INPUT SOP'!B75="G"," ",IF('INPUT SOP'!B75="H"," "," "))))))))</f>
        <v xml:space="preserve"> </v>
      </c>
      <c r="H115" s="51" t="str">
        <f>IF('INPUT SOP'!B75="E",'INPUT SOP'!E75,IF('INPUT SOP'!B75="B"," ",IF('INPUT SOP'!B75="A"," ",IF('INPUT SOP'!B75="C"," ",IF('INPUT SOP'!B75="D"," ",IF('INPUT SOP'!B75="F"," ",IF('INPUT SOP'!B75="G"," ",IF('INPUT SOP'!B75="H"," "," "))))))))</f>
        <v xml:space="preserve"> </v>
      </c>
      <c r="I115" s="51" t="str">
        <f>IF('INPUT SOP'!B75="F",'INPUT SOP'!E75,IF('INPUT SOP'!B75="B"," ",IF('INPUT SOP'!B75="A"," ",IF('INPUT SOP'!B75="C"," ",IF('INPUT SOP'!B75="D"," ",IF('INPUT SOP'!B75="E"," ",IF('INPUT SOP'!B75="G"," ",IF('INPUT SOP'!B194="H"," "," "))))))))</f>
        <v xml:space="preserve"> </v>
      </c>
      <c r="J115" s="51" t="str">
        <f>IF('INPUT SOP'!B75="G",'INPUT SOP'!E75,IF('INPUT SOP'!B75="B"," ",IF('INPUT SOP'!B75="A"," ",IF('INPUT SOP'!B75="C"," ",IF('INPUT SOP'!B75="D"," ",IF('INPUT SOP'!B75="E"," ",IF('INPUT SOP'!B75="F"," ",IF('INPUT SOP'!B75="H"," "," "))))))))</f>
        <v xml:space="preserve"> </v>
      </c>
      <c r="K115" s="51" t="str">
        <f>IF('INPUT SOP'!B75="H",'INPUT SOP'!E75,IF('INPUT SOP'!B75="B"," ",IF('INPUT SOP'!B75="A"," ",IF('INPUT SOP'!B75="C"," ",IF('INPUT SOP'!B75="D"," ",IF('INPUT SOP'!B75="E"," ",IF('INPUT SOP'!B75="F"," ",IF('INPUT SOP'!B75="G"," "," "))))))))</f>
        <v xml:space="preserve"> </v>
      </c>
      <c r="L115" s="62">
        <f>'INPUT SOP'!H75</f>
        <v>0</v>
      </c>
      <c r="M115" s="66">
        <f>'INPUT SOP'!I75</f>
        <v>0</v>
      </c>
      <c r="N115" s="67" t="str">
        <f>'INPUT SOP'!J75</f>
        <v>menit</v>
      </c>
      <c r="O115" s="62">
        <f>'INPUT SOP'!K75</f>
        <v>0</v>
      </c>
      <c r="P115" s="68"/>
    </row>
    <row r="116" spans="2:16" ht="54.75" customHeight="1">
      <c r="B116" s="21"/>
      <c r="C116" s="17"/>
      <c r="D116" s="205" t="str">
        <f>D115</f>
        <v xml:space="preserve"> </v>
      </c>
      <c r="E116" s="205" t="str">
        <f>E115</f>
        <v xml:space="preserve"> </v>
      </c>
      <c r="F116" s="205" t="str">
        <f t="shared" ref="F116:K116" si="22">F115</f>
        <v xml:space="preserve"> </v>
      </c>
      <c r="G116" s="51" t="str">
        <f t="shared" si="22"/>
        <v xml:space="preserve"> </v>
      </c>
      <c r="H116" s="51" t="str">
        <f t="shared" si="22"/>
        <v xml:space="preserve"> </v>
      </c>
      <c r="I116" s="51" t="str">
        <f t="shared" si="22"/>
        <v xml:space="preserve"> </v>
      </c>
      <c r="J116" s="51" t="str">
        <f t="shared" si="22"/>
        <v xml:space="preserve"> </v>
      </c>
      <c r="K116" s="51" t="str">
        <f t="shared" si="22"/>
        <v xml:space="preserve"> </v>
      </c>
      <c r="L116" s="62"/>
      <c r="M116" s="66">
        <f>SUM(M109:M115)+M103</f>
        <v>0</v>
      </c>
      <c r="N116" s="67" t="str">
        <f>'INPUT SOP'!J76</f>
        <v>menit</v>
      </c>
      <c r="O116" s="62"/>
      <c r="P116" s="68"/>
    </row>
    <row r="119" spans="2:16">
      <c r="B119" s="193" t="s">
        <v>29</v>
      </c>
      <c r="C119" s="195" t="s">
        <v>0</v>
      </c>
      <c r="D119" s="197" t="s">
        <v>30</v>
      </c>
      <c r="E119" s="198"/>
      <c r="F119" s="198"/>
      <c r="G119" s="198"/>
      <c r="H119" s="198"/>
      <c r="I119" s="198"/>
      <c r="J119" s="198"/>
      <c r="K119" s="198"/>
      <c r="L119" s="199" t="s">
        <v>31</v>
      </c>
      <c r="M119" s="200"/>
      <c r="N119" s="200"/>
      <c r="O119" s="200"/>
      <c r="P119" s="195" t="s">
        <v>32</v>
      </c>
    </row>
    <row r="120" spans="2:16">
      <c r="B120" s="194"/>
      <c r="C120" s="196"/>
      <c r="D120" s="231" t="str">
        <f t="shared" ref="D120:K120" si="23">D107</f>
        <v>PELAKSANA</v>
      </c>
      <c r="E120" s="231">
        <f t="shared" si="23"/>
        <v>0</v>
      </c>
      <c r="F120" s="231">
        <f t="shared" si="23"/>
        <v>0</v>
      </c>
      <c r="G120" s="4">
        <f t="shared" si="23"/>
        <v>0</v>
      </c>
      <c r="H120" s="4">
        <f t="shared" si="23"/>
        <v>0</v>
      </c>
      <c r="I120" s="4">
        <f t="shared" si="23"/>
        <v>0</v>
      </c>
      <c r="J120" s="4">
        <f t="shared" si="23"/>
        <v>0</v>
      </c>
      <c r="K120" s="4">
        <f t="shared" si="23"/>
        <v>0</v>
      </c>
      <c r="L120" s="24" t="s">
        <v>33</v>
      </c>
      <c r="M120" s="36" t="s">
        <v>2</v>
      </c>
      <c r="N120" s="35" t="s">
        <v>43</v>
      </c>
      <c r="O120" s="25" t="s">
        <v>34</v>
      </c>
      <c r="P120" s="196"/>
    </row>
    <row r="121" spans="2:16" ht="54.75" customHeight="1">
      <c r="B121" s="99"/>
      <c r="C121" s="100"/>
      <c r="D121" s="231" t="str">
        <f t="shared" ref="D121:K121" si="24">D116</f>
        <v xml:space="preserve"> </v>
      </c>
      <c r="E121" s="231" t="str">
        <f t="shared" si="24"/>
        <v xml:space="preserve"> </v>
      </c>
      <c r="F121" s="231" t="str">
        <f t="shared" si="24"/>
        <v xml:space="preserve"> </v>
      </c>
      <c r="G121" s="4" t="str">
        <f t="shared" si="24"/>
        <v xml:space="preserve"> </v>
      </c>
      <c r="H121" s="4" t="str">
        <f t="shared" si="24"/>
        <v xml:space="preserve"> </v>
      </c>
      <c r="I121" s="4" t="str">
        <f t="shared" si="24"/>
        <v xml:space="preserve"> </v>
      </c>
      <c r="J121" s="4" t="str">
        <f t="shared" si="24"/>
        <v xml:space="preserve"> </v>
      </c>
      <c r="K121" s="4" t="str">
        <f t="shared" si="24"/>
        <v xml:space="preserve"> </v>
      </c>
      <c r="L121" s="37"/>
      <c r="M121" s="36">
        <f>M116</f>
        <v>0</v>
      </c>
      <c r="N121" s="36" t="str">
        <f>N116</f>
        <v>menit</v>
      </c>
      <c r="O121" s="37"/>
      <c r="P121" s="100"/>
    </row>
    <row r="122" spans="2:16" ht="110.1" customHeight="1">
      <c r="B122" s="21">
        <v>64</v>
      </c>
      <c r="C122" s="17">
        <f>'INPUT SOP'!C76</f>
        <v>0</v>
      </c>
      <c r="D122" s="205" t="str">
        <f>IF('INPUT SOP'!B76="A",'INPUT SOP'!E76,IF('INPUT SOP'!B76="B"," ",IF('INPUT SOP'!B76="C"," ",IF('INPUT SOP'!B76="D"," ",IF('INPUT SOP'!B76="E"," ",IF('INPUT SOP'!B76="F"," ",IF('INPUT SOP'!B76="G"," ",IF('INPUT SOP'!B76="H"," "," "))))))))</f>
        <v xml:space="preserve"> </v>
      </c>
      <c r="E122" s="205" t="str">
        <f>IF('INPUT SOP'!B76="B",'INPUT SOP'!E76,IF('INPUT SOP'!B76="A"," ",IF('INPUT SOP'!B76="C"," ",IF('INPUT SOP'!B76="A"," ",IF('INPUT SOP'!B76="E"," ",IF('INPUT SOP'!B76="F"," ",IF('INPUT SOP'!B76="G"," ",IF('INPUT SOP'!B76="H"," "," "))))))))</f>
        <v xml:space="preserve"> </v>
      </c>
      <c r="F122" s="205" t="str">
        <f>IF('INPUT SOP'!B76="C",'INPUT SOP'!E76,IF('INPUT SOP'!B76="B"," ",IF('INPUT SOP'!B76="A"," ",IF('INPUT SOP'!B76="A"," ",IF('INPUT SOP'!B76="E"," ",IF('INPUT SOP'!B76="F"," ",IF('INPUT SOP'!B76="G"," ",IF('INPUT SOP'!B76="H"," "," "))))))))</f>
        <v xml:space="preserve"> </v>
      </c>
      <c r="G122" s="51" t="str">
        <f>IF('INPUT SOP'!B76="D",'INPUT SOP'!E76,IF('INPUT SOP'!B76="B"," ",IF('INPUT SOP'!B76="C"," ",IF('INPUT SOP'!B76="A"," ",IF('INPUT SOP'!B76="E"," ",IF('INPUT SOP'!B76="F"," ",IF('INPUT SOP'!B76="G"," ",IF('INPUT SOP'!B76="H"," "," "))))))))</f>
        <v xml:space="preserve"> </v>
      </c>
      <c r="H122" s="51" t="str">
        <f>IF('INPUT SOP'!B76="E",'INPUT SOP'!E76,IF('INPUT SOP'!B76="B"," ",IF('INPUT SOP'!B76="A"," ",IF('INPUT SOP'!B76="C"," ",IF('INPUT SOP'!B76="D"," ",IF('INPUT SOP'!B76="F"," ",IF('INPUT SOP'!B76="G"," ",IF('INPUT SOP'!B76="H"," "," "))))))))</f>
        <v xml:space="preserve"> </v>
      </c>
      <c r="I122" s="51" t="str">
        <f>IF('INPUT SOP'!B76="F",'INPUT SOP'!E76,IF('INPUT SOP'!B76="B"," ",IF('INPUT SOP'!B76="A"," ",IF('INPUT SOP'!B76="C"," ",IF('INPUT SOP'!B76="D"," ",IF('INPUT SOP'!B76="E"," ",IF('INPUT SOP'!B76="G"," ",IF('INPUT SOP'!B202="H"," "," "))))))))</f>
        <v xml:space="preserve"> </v>
      </c>
      <c r="J122" s="51" t="str">
        <f>IF('INPUT SOP'!B76="G",'INPUT SOP'!E76,IF('INPUT SOP'!B76="B"," ",IF('INPUT SOP'!B76="A"," ",IF('INPUT SOP'!B76="C"," ",IF('INPUT SOP'!B76="D"," ",IF('INPUT SOP'!B76="E"," ",IF('INPUT SOP'!B76="F"," ",IF('INPUT SOP'!B76="H"," "," "))))))))</f>
        <v xml:space="preserve"> </v>
      </c>
      <c r="K122" s="51" t="str">
        <f>IF('INPUT SOP'!B76="H",'INPUT SOP'!E76,IF('INPUT SOP'!B76="B"," ",IF('INPUT SOP'!B76="A"," ",IF('INPUT SOP'!B76="C"," ",IF('INPUT SOP'!B76="D"," ",IF('INPUT SOP'!B76="E"," ",IF('INPUT SOP'!B76="F"," ",IF('INPUT SOP'!B76="G"," "," "))))))))</f>
        <v xml:space="preserve"> </v>
      </c>
      <c r="L122" s="62">
        <f>'INPUT SOP'!H76</f>
        <v>0</v>
      </c>
      <c r="M122" s="66">
        <f>'INPUT SOP'!I76</f>
        <v>0</v>
      </c>
      <c r="N122" s="67" t="str">
        <f>'INPUT SOP'!J76</f>
        <v>menit</v>
      </c>
      <c r="O122" s="62">
        <f>'INPUT SOP'!K76</f>
        <v>0</v>
      </c>
      <c r="P122" s="68"/>
    </row>
    <row r="123" spans="2:16" ht="110.1" customHeight="1">
      <c r="B123" s="21">
        <v>65</v>
      </c>
      <c r="C123" s="17">
        <f>'INPUT SOP'!C77</f>
        <v>0</v>
      </c>
      <c r="D123" s="205" t="str">
        <f>IF('INPUT SOP'!B77="A",'INPUT SOP'!E77,IF('INPUT SOP'!B77="B"," ",IF('INPUT SOP'!B77="C"," ",IF('INPUT SOP'!B77="D"," ",IF('INPUT SOP'!B77="E"," ",IF('INPUT SOP'!B77="F"," ",IF('INPUT SOP'!B77="G"," ",IF('INPUT SOP'!B77="H"," "," "))))))))</f>
        <v xml:space="preserve"> </v>
      </c>
      <c r="E123" s="205" t="str">
        <f>IF('INPUT SOP'!B77="B",'INPUT SOP'!E77,IF('INPUT SOP'!B77="A"," ",IF('INPUT SOP'!B77="C"," ",IF('INPUT SOP'!B77="A"," ",IF('INPUT SOP'!B77="E"," ",IF('INPUT SOP'!B77="F"," ",IF('INPUT SOP'!B77="G"," ",IF('INPUT SOP'!B77="H"," "," "))))))))</f>
        <v xml:space="preserve"> </v>
      </c>
      <c r="F123" s="205" t="str">
        <f>IF('INPUT SOP'!B77="C",'INPUT SOP'!E77,IF('INPUT SOP'!B77="B"," ",IF('INPUT SOP'!B77="A"," ",IF('INPUT SOP'!B77="A"," ",IF('INPUT SOP'!B77="E"," ",IF('INPUT SOP'!B77="F"," ",IF('INPUT SOP'!B77="G"," ",IF('INPUT SOP'!B77="H"," "," "))))))))</f>
        <v xml:space="preserve"> </v>
      </c>
      <c r="G123" s="51" t="str">
        <f>IF('INPUT SOP'!B77="D",'INPUT SOP'!E77,IF('INPUT SOP'!B77="B"," ",IF('INPUT SOP'!B77="C"," ",IF('INPUT SOP'!B77="A"," ",IF('INPUT SOP'!B77="E"," ",IF('INPUT SOP'!B77="F"," ",IF('INPUT SOP'!B77="G"," ",IF('INPUT SOP'!B77="H"," "," "))))))))</f>
        <v xml:space="preserve"> </v>
      </c>
      <c r="H123" s="51" t="str">
        <f>IF('INPUT SOP'!B77="E",'INPUT SOP'!E77,IF('INPUT SOP'!B77="B"," ",IF('INPUT SOP'!B77="A"," ",IF('INPUT SOP'!B77="C"," ",IF('INPUT SOP'!B77="D"," ",IF('INPUT SOP'!B77="F"," ",IF('INPUT SOP'!B77="G"," ",IF('INPUT SOP'!B77="H"," "," "))))))))</f>
        <v xml:space="preserve"> </v>
      </c>
      <c r="I123" s="51" t="str">
        <f>IF('INPUT SOP'!B77="F",'INPUT SOP'!E77,IF('INPUT SOP'!B77="B"," ",IF('INPUT SOP'!B77="A"," ",IF('INPUT SOP'!B77="C"," ",IF('INPUT SOP'!B77="D"," ",IF('INPUT SOP'!B77="E"," ",IF('INPUT SOP'!B77="G"," ",IF('INPUT SOP'!B203="H"," "," "))))))))</f>
        <v xml:space="preserve"> </v>
      </c>
      <c r="J123" s="51" t="str">
        <f>IF('INPUT SOP'!B77="G",'INPUT SOP'!E77,IF('INPUT SOP'!B77="B"," ",IF('INPUT SOP'!B77="A"," ",IF('INPUT SOP'!B77="C"," ",IF('INPUT SOP'!B77="D"," ",IF('INPUT SOP'!B77="E"," ",IF('INPUT SOP'!B77="F"," ",IF('INPUT SOP'!B77="H"," "," "))))))))</f>
        <v xml:space="preserve"> </v>
      </c>
      <c r="K123" s="51" t="str">
        <f>IF('INPUT SOP'!B77="H",'INPUT SOP'!E77,IF('INPUT SOP'!B77="B"," ",IF('INPUT SOP'!B77="A"," ",IF('INPUT SOP'!B77="C"," ",IF('INPUT SOP'!B77="D"," ",IF('INPUT SOP'!B77="E"," ",IF('INPUT SOP'!B77="F"," ",IF('INPUT SOP'!B77="G"," "," "))))))))</f>
        <v xml:space="preserve"> </v>
      </c>
      <c r="L123" s="62">
        <f>'INPUT SOP'!H77</f>
        <v>0</v>
      </c>
      <c r="M123" s="66">
        <f>'INPUT SOP'!I77</f>
        <v>0</v>
      </c>
      <c r="N123" s="67" t="str">
        <f>'INPUT SOP'!J77</f>
        <v>menit</v>
      </c>
      <c r="O123" s="62">
        <f>'INPUT SOP'!K77</f>
        <v>0</v>
      </c>
      <c r="P123" s="68"/>
    </row>
    <row r="124" spans="2:16" ht="110.1" customHeight="1">
      <c r="B124" s="21">
        <v>66</v>
      </c>
      <c r="C124" s="17">
        <f>'INPUT SOP'!C78</f>
        <v>0</v>
      </c>
      <c r="D124" s="205" t="str">
        <f>IF('INPUT SOP'!B78="A",'INPUT SOP'!E78,IF('INPUT SOP'!B78="B"," ",IF('INPUT SOP'!B78="C"," ",IF('INPUT SOP'!B78="D"," ",IF('INPUT SOP'!B78="E"," ",IF('INPUT SOP'!B78="F"," ",IF('INPUT SOP'!B78="G"," ",IF('INPUT SOP'!B78="H"," "," "))))))))</f>
        <v xml:space="preserve"> </v>
      </c>
      <c r="E124" s="205" t="str">
        <f>IF('INPUT SOP'!B78="B",'INPUT SOP'!E78,IF('INPUT SOP'!B78="A"," ",IF('INPUT SOP'!B78="C"," ",IF('INPUT SOP'!B78="A"," ",IF('INPUT SOP'!B78="E"," ",IF('INPUT SOP'!B78="F"," ",IF('INPUT SOP'!B78="G"," ",IF('INPUT SOP'!B78="H"," "," "))))))))</f>
        <v xml:space="preserve"> </v>
      </c>
      <c r="F124" s="205" t="str">
        <f>IF('INPUT SOP'!B78="C",'INPUT SOP'!E78,IF('INPUT SOP'!B78="B"," ",IF('INPUT SOP'!B78="A"," ",IF('INPUT SOP'!B78="A"," ",IF('INPUT SOP'!B78="E"," ",IF('INPUT SOP'!B78="F"," ",IF('INPUT SOP'!B78="G"," ",IF('INPUT SOP'!B78="H"," "," "))))))))</f>
        <v xml:space="preserve"> </v>
      </c>
      <c r="G124" s="51" t="str">
        <f>IF('INPUT SOP'!B78="D",'INPUT SOP'!E78,IF('INPUT SOP'!B78="B"," ",IF('INPUT SOP'!B78="C"," ",IF('INPUT SOP'!B78="A"," ",IF('INPUT SOP'!B78="E"," ",IF('INPUT SOP'!B78="F"," ",IF('INPUT SOP'!B78="G"," ",IF('INPUT SOP'!B78="H"," "," "))))))))</f>
        <v xml:space="preserve"> </v>
      </c>
      <c r="H124" s="51" t="str">
        <f>IF('INPUT SOP'!B78="E",'INPUT SOP'!E78,IF('INPUT SOP'!B78="B"," ",IF('INPUT SOP'!B78="A"," ",IF('INPUT SOP'!B78="C"," ",IF('INPUT SOP'!B78="D"," ",IF('INPUT SOP'!B78="F"," ",IF('INPUT SOP'!B78="G"," ",IF('INPUT SOP'!B78="H"," "," "))))))))</f>
        <v xml:space="preserve"> </v>
      </c>
      <c r="I124" s="51" t="str">
        <f>IF('INPUT SOP'!B78="F",'INPUT SOP'!E78,IF('INPUT SOP'!B78="B"," ",IF('INPUT SOP'!B78="A"," ",IF('INPUT SOP'!B78="C"," ",IF('INPUT SOP'!B78="D"," ",IF('INPUT SOP'!B78="E"," ",IF('INPUT SOP'!B78="G"," ",IF('INPUT SOP'!B204="H"," "," "))))))))</f>
        <v xml:space="preserve"> </v>
      </c>
      <c r="J124" s="51" t="str">
        <f>IF('INPUT SOP'!B78="G",'INPUT SOP'!E78,IF('INPUT SOP'!B78="B"," ",IF('INPUT SOP'!B78="A"," ",IF('INPUT SOP'!B78="C"," ",IF('INPUT SOP'!B78="D"," ",IF('INPUT SOP'!B78="E"," ",IF('INPUT SOP'!B78="F"," ",IF('INPUT SOP'!B78="H"," "," "))))))))</f>
        <v xml:space="preserve"> </v>
      </c>
      <c r="K124" s="51" t="str">
        <f>IF('INPUT SOP'!B78="H",'INPUT SOP'!E78,IF('INPUT SOP'!B78="B"," ",IF('INPUT SOP'!B78="A"," ",IF('INPUT SOP'!B78="C"," ",IF('INPUT SOP'!B78="D"," ",IF('INPUT SOP'!B78="E"," ",IF('INPUT SOP'!B78="F"," ",IF('INPUT SOP'!B78="G"," "," "))))))))</f>
        <v xml:space="preserve"> </v>
      </c>
      <c r="L124" s="62">
        <f>'INPUT SOP'!H78</f>
        <v>0</v>
      </c>
      <c r="M124" s="66">
        <f>'INPUT SOP'!I78</f>
        <v>0</v>
      </c>
      <c r="N124" s="67" t="str">
        <f>'INPUT SOP'!J78</f>
        <v>menit</v>
      </c>
      <c r="O124" s="62">
        <f>'INPUT SOP'!K78</f>
        <v>0</v>
      </c>
      <c r="P124" s="68"/>
    </row>
    <row r="125" spans="2:16" ht="110.1" customHeight="1">
      <c r="B125" s="21">
        <v>67</v>
      </c>
      <c r="C125" s="17">
        <f>'INPUT SOP'!C79</f>
        <v>0</v>
      </c>
      <c r="D125" s="205" t="str">
        <f>IF('INPUT SOP'!B79="A",'INPUT SOP'!E79,IF('INPUT SOP'!B79="B"," ",IF('INPUT SOP'!B79="C"," ",IF('INPUT SOP'!B79="D"," ",IF('INPUT SOP'!B79="E"," ",IF('INPUT SOP'!B79="F"," ",IF('INPUT SOP'!B79="G"," ",IF('INPUT SOP'!B79="H"," "," "))))))))</f>
        <v xml:space="preserve"> </v>
      </c>
      <c r="E125" s="205" t="str">
        <f>IF('INPUT SOP'!B79="B",'INPUT SOP'!E79,IF('INPUT SOP'!B79="A"," ",IF('INPUT SOP'!B79="C"," ",IF('INPUT SOP'!B79="A"," ",IF('INPUT SOP'!B79="E"," ",IF('INPUT SOP'!B79="F"," ",IF('INPUT SOP'!B79="G"," ",IF('INPUT SOP'!B79="H"," "," "))))))))</f>
        <v xml:space="preserve"> </v>
      </c>
      <c r="F125" s="205" t="str">
        <f>IF('INPUT SOP'!B79="C",'INPUT SOP'!E79,IF('INPUT SOP'!B79="B"," ",IF('INPUT SOP'!B79="A"," ",IF('INPUT SOP'!B79="A"," ",IF('INPUT SOP'!B79="E"," ",IF('INPUT SOP'!B79="F"," ",IF('INPUT SOP'!B79="G"," ",IF('INPUT SOP'!B79="H"," "," "))))))))</f>
        <v xml:space="preserve"> </v>
      </c>
      <c r="G125" s="51" t="str">
        <f>IF('INPUT SOP'!B79="D",'INPUT SOP'!E79,IF('INPUT SOP'!B79="B"," ",IF('INPUT SOP'!B79="C"," ",IF('INPUT SOP'!B79="A"," ",IF('INPUT SOP'!B79="E"," ",IF('INPUT SOP'!B79="F"," ",IF('INPUT SOP'!B79="G"," ",IF('INPUT SOP'!B79="H"," "," "))))))))</f>
        <v xml:space="preserve"> </v>
      </c>
      <c r="H125" s="51" t="str">
        <f>IF('INPUT SOP'!B79="E",'INPUT SOP'!E79,IF('INPUT SOP'!B79="B"," ",IF('INPUT SOP'!B79="A"," ",IF('INPUT SOP'!B79="C"," ",IF('INPUT SOP'!B79="D"," ",IF('INPUT SOP'!B79="F"," ",IF('INPUT SOP'!B79="G"," ",IF('INPUT SOP'!B79="H"," "," "))))))))</f>
        <v xml:space="preserve"> </v>
      </c>
      <c r="I125" s="51" t="str">
        <f>IF('INPUT SOP'!B79="F",'INPUT SOP'!E79,IF('INPUT SOP'!B79="B"," ",IF('INPUT SOP'!B79="A"," ",IF('INPUT SOP'!B79="C"," ",IF('INPUT SOP'!B79="D"," ",IF('INPUT SOP'!B79="E"," ",IF('INPUT SOP'!B79="G"," ",IF('INPUT SOP'!B205="H"," "," "))))))))</f>
        <v xml:space="preserve"> </v>
      </c>
      <c r="J125" s="51" t="str">
        <f>IF('INPUT SOP'!B79="G",'INPUT SOP'!E79,IF('INPUT SOP'!B79="B"," ",IF('INPUT SOP'!B79="A"," ",IF('INPUT SOP'!B79="C"," ",IF('INPUT SOP'!B79="D"," ",IF('INPUT SOP'!B79="E"," ",IF('INPUT SOP'!B79="F"," ",IF('INPUT SOP'!B79="H"," "," "))))))))</f>
        <v xml:space="preserve"> </v>
      </c>
      <c r="K125" s="51" t="str">
        <f>IF('INPUT SOP'!B79="H",'INPUT SOP'!E79,IF('INPUT SOP'!B79="B"," ",IF('INPUT SOP'!B79="A"," ",IF('INPUT SOP'!B79="C"," ",IF('INPUT SOP'!B79="D"," ",IF('INPUT SOP'!B79="E"," ",IF('INPUT SOP'!B79="F"," ",IF('INPUT SOP'!B79="G"," "," "))))))))</f>
        <v xml:space="preserve"> </v>
      </c>
      <c r="L125" s="62">
        <f>'INPUT SOP'!H79</f>
        <v>0</v>
      </c>
      <c r="M125" s="66">
        <f>'INPUT SOP'!I79</f>
        <v>0</v>
      </c>
      <c r="N125" s="67" t="str">
        <f>'INPUT SOP'!J79</f>
        <v>menit</v>
      </c>
      <c r="O125" s="62">
        <f>'INPUT SOP'!K79</f>
        <v>0</v>
      </c>
      <c r="P125" s="68"/>
    </row>
    <row r="126" spans="2:16" ht="110.1" customHeight="1">
      <c r="B126" s="21">
        <v>68</v>
      </c>
      <c r="C126" s="17">
        <f>'INPUT SOP'!C80</f>
        <v>0</v>
      </c>
      <c r="D126" s="205" t="str">
        <f>IF('INPUT SOP'!B80="A",'INPUT SOP'!E80,IF('INPUT SOP'!B80="B"," ",IF('INPUT SOP'!B80="C"," ",IF('INPUT SOP'!B80="D"," ",IF('INPUT SOP'!B80="E"," ",IF('INPUT SOP'!B80="F"," ",IF('INPUT SOP'!B80="G"," ",IF('INPUT SOP'!B80="H"," "," "))))))))</f>
        <v xml:space="preserve"> </v>
      </c>
      <c r="E126" s="205" t="str">
        <f>IF('INPUT SOP'!B80="B",'INPUT SOP'!E80,IF('INPUT SOP'!B80="A"," ",IF('INPUT SOP'!B80="C"," ",IF('INPUT SOP'!B80="A"," ",IF('INPUT SOP'!B80="E"," ",IF('INPUT SOP'!B80="F"," ",IF('INPUT SOP'!B80="G"," ",IF('INPUT SOP'!B80="H"," "," "))))))))</f>
        <v xml:space="preserve"> </v>
      </c>
      <c r="F126" s="205" t="str">
        <f>IF('INPUT SOP'!B80="C",'INPUT SOP'!E80,IF('INPUT SOP'!B80="B"," ",IF('INPUT SOP'!B80="A"," ",IF('INPUT SOP'!B80="A"," ",IF('INPUT SOP'!B80="E"," ",IF('INPUT SOP'!B80="F"," ",IF('INPUT SOP'!B80="G"," ",IF('INPUT SOP'!B80="H"," "," "))))))))</f>
        <v xml:space="preserve"> </v>
      </c>
      <c r="G126" s="51" t="str">
        <f>IF('INPUT SOP'!B80="D",'INPUT SOP'!E80,IF('INPUT SOP'!B80="B"," ",IF('INPUT SOP'!B80="C"," ",IF('INPUT SOP'!B80="A"," ",IF('INPUT SOP'!B80="E"," ",IF('INPUT SOP'!B80="F"," ",IF('INPUT SOP'!B80="G"," ",IF('INPUT SOP'!B80="H"," "," "))))))))</f>
        <v xml:space="preserve"> </v>
      </c>
      <c r="H126" s="51" t="str">
        <f>IF('INPUT SOP'!B80="E",'INPUT SOP'!E80,IF('INPUT SOP'!B80="B"," ",IF('INPUT SOP'!B80="A"," ",IF('INPUT SOP'!B80="C"," ",IF('INPUT SOP'!B80="D"," ",IF('INPUT SOP'!B80="F"," ",IF('INPUT SOP'!B80="G"," ",IF('INPUT SOP'!B80="H"," "," "))))))))</f>
        <v xml:space="preserve"> </v>
      </c>
      <c r="I126" s="51" t="str">
        <f>IF('INPUT SOP'!B80="F",'INPUT SOP'!E80,IF('INPUT SOP'!B80="B"," ",IF('INPUT SOP'!B80="A"," ",IF('INPUT SOP'!B80="C"," ",IF('INPUT SOP'!B80="D"," ",IF('INPUT SOP'!B80="E"," ",IF('INPUT SOP'!B80="G"," ",IF('INPUT SOP'!B206="H"," "," "))))))))</f>
        <v xml:space="preserve"> </v>
      </c>
      <c r="J126" s="51" t="str">
        <f>IF('INPUT SOP'!B80="G",'INPUT SOP'!E80,IF('INPUT SOP'!B80="B"," ",IF('INPUT SOP'!B80="A"," ",IF('INPUT SOP'!B80="C"," ",IF('INPUT SOP'!B80="D"," ",IF('INPUT SOP'!B80="E"," ",IF('INPUT SOP'!B80="F"," ",IF('INPUT SOP'!B80="H"," "," "))))))))</f>
        <v xml:space="preserve"> </v>
      </c>
      <c r="K126" s="51" t="str">
        <f>IF('INPUT SOP'!B80="H",'INPUT SOP'!E80,IF('INPUT SOP'!B80="B"," ",IF('INPUT SOP'!B80="A"," ",IF('INPUT SOP'!B80="C"," ",IF('INPUT SOP'!B80="D"," ",IF('INPUT SOP'!B80="E"," ",IF('INPUT SOP'!B80="F"," ",IF('INPUT SOP'!B80="G"," "," "))))))))</f>
        <v xml:space="preserve"> </v>
      </c>
      <c r="L126" s="62">
        <f>'INPUT SOP'!H80</f>
        <v>0</v>
      </c>
      <c r="M126" s="66">
        <f>'INPUT SOP'!I80</f>
        <v>0</v>
      </c>
      <c r="N126" s="67" t="str">
        <f>'INPUT SOP'!J80</f>
        <v>menit</v>
      </c>
      <c r="O126" s="62">
        <f>'INPUT SOP'!K80</f>
        <v>0</v>
      </c>
      <c r="P126" s="68"/>
    </row>
    <row r="127" spans="2:16" ht="110.1" customHeight="1">
      <c r="B127" s="21">
        <v>69</v>
      </c>
      <c r="C127" s="17">
        <f>'INPUT SOP'!C81</f>
        <v>0</v>
      </c>
      <c r="D127" s="205" t="str">
        <f>IF('INPUT SOP'!B81="A",'INPUT SOP'!E81,IF('INPUT SOP'!B81="B"," ",IF('INPUT SOP'!B81="C"," ",IF('INPUT SOP'!B81="D"," ",IF('INPUT SOP'!B81="E"," ",IF('INPUT SOP'!B81="F"," ",IF('INPUT SOP'!B81="G"," ",IF('INPUT SOP'!B81="H"," "," "))))))))</f>
        <v xml:space="preserve"> </v>
      </c>
      <c r="E127" s="205" t="str">
        <f>IF('INPUT SOP'!B81="B",'INPUT SOP'!E81,IF('INPUT SOP'!B81="A"," ",IF('INPUT SOP'!B81="C"," ",IF('INPUT SOP'!B81="A"," ",IF('INPUT SOP'!B81="E"," ",IF('INPUT SOP'!B81="F"," ",IF('INPUT SOP'!B81="G"," ",IF('INPUT SOP'!B81="H"," "," "))))))))</f>
        <v xml:space="preserve"> </v>
      </c>
      <c r="F127" s="205" t="str">
        <f>IF('INPUT SOP'!B81="C",'INPUT SOP'!E81,IF('INPUT SOP'!B81="B"," ",IF('INPUT SOP'!B81="A"," ",IF('INPUT SOP'!B81="A"," ",IF('INPUT SOP'!B81="E"," ",IF('INPUT SOP'!B81="F"," ",IF('INPUT SOP'!B81="G"," ",IF('INPUT SOP'!B81="H"," "," "))))))))</f>
        <v xml:space="preserve"> </v>
      </c>
      <c r="G127" s="51" t="str">
        <f>IF('INPUT SOP'!B81="D",'INPUT SOP'!E81,IF('INPUT SOP'!B81="B"," ",IF('INPUT SOP'!B81="C"," ",IF('INPUT SOP'!B81="A"," ",IF('INPUT SOP'!B81="E"," ",IF('INPUT SOP'!B81="F"," ",IF('INPUT SOP'!B81="G"," ",IF('INPUT SOP'!B81="H"," "," "))))))))</f>
        <v xml:space="preserve"> </v>
      </c>
      <c r="H127" s="51" t="str">
        <f>IF('INPUT SOP'!B81="E",'INPUT SOP'!E81,IF('INPUT SOP'!B81="B"," ",IF('INPUT SOP'!B81="A"," ",IF('INPUT SOP'!B81="C"," ",IF('INPUT SOP'!B81="D"," ",IF('INPUT SOP'!B81="F"," ",IF('INPUT SOP'!B81="G"," ",IF('INPUT SOP'!B81="H"," "," "))))))))</f>
        <v xml:space="preserve"> </v>
      </c>
      <c r="I127" s="51" t="str">
        <f>IF('INPUT SOP'!B81="F",'INPUT SOP'!E81,IF('INPUT SOP'!B81="B"," ",IF('INPUT SOP'!B81="A"," ",IF('INPUT SOP'!B81="C"," ",IF('INPUT SOP'!B81="D"," ",IF('INPUT SOP'!B81="E"," ",IF('INPUT SOP'!B81="G"," ",IF('INPUT SOP'!B207="H"," "," "))))))))</f>
        <v xml:space="preserve"> </v>
      </c>
      <c r="J127" s="51" t="str">
        <f>IF('INPUT SOP'!B81="G",'INPUT SOP'!E81,IF('INPUT SOP'!B81="B"," ",IF('INPUT SOP'!B81="A"," ",IF('INPUT SOP'!B81="C"," ",IF('INPUT SOP'!B81="D"," ",IF('INPUT SOP'!B81="E"," ",IF('INPUT SOP'!B81="F"," ",IF('INPUT SOP'!B81="H"," "," "))))))))</f>
        <v xml:space="preserve"> </v>
      </c>
      <c r="K127" s="51" t="str">
        <f>IF('INPUT SOP'!B81="H",'INPUT SOP'!E81,IF('INPUT SOP'!B81="B"," ",IF('INPUT SOP'!B81="A"," ",IF('INPUT SOP'!B81="C"," ",IF('INPUT SOP'!B81="D"," ",IF('INPUT SOP'!B81="E"," ",IF('INPUT SOP'!B81="F"," ",IF('INPUT SOP'!B81="G"," "," "))))))))</f>
        <v xml:space="preserve"> </v>
      </c>
      <c r="L127" s="62">
        <f>'INPUT SOP'!H81</f>
        <v>0</v>
      </c>
      <c r="M127" s="66">
        <f>'INPUT SOP'!I81</f>
        <v>0</v>
      </c>
      <c r="N127" s="67" t="str">
        <f>'INPUT SOP'!J81</f>
        <v>menit</v>
      </c>
      <c r="O127" s="62">
        <f>'INPUT SOP'!K81</f>
        <v>0</v>
      </c>
      <c r="P127" s="68"/>
    </row>
    <row r="128" spans="2:16" ht="110.1" customHeight="1">
      <c r="B128" s="21">
        <v>70</v>
      </c>
      <c r="C128" s="17">
        <f>'INPUT SOP'!C82</f>
        <v>0</v>
      </c>
      <c r="D128" s="205" t="str">
        <f>IF('INPUT SOP'!B82="A",'INPUT SOP'!E82,IF('INPUT SOP'!B82="B"," ",IF('INPUT SOP'!B82="C"," ",IF('INPUT SOP'!B82="D"," ",IF('INPUT SOP'!B82="E"," ",IF('INPUT SOP'!B82="F"," ",IF('INPUT SOP'!B82="G"," ",IF('INPUT SOP'!B82="H"," "," "))))))))</f>
        <v xml:space="preserve"> </v>
      </c>
      <c r="E128" s="205" t="str">
        <f>IF('INPUT SOP'!B82="B",'INPUT SOP'!E82,IF('INPUT SOP'!B82="A"," ",IF('INPUT SOP'!B82="C"," ",IF('INPUT SOP'!B82="A"," ",IF('INPUT SOP'!B82="E"," ",IF('INPUT SOP'!B82="F"," ",IF('INPUT SOP'!B82="G"," ",IF('INPUT SOP'!B82="H"," "," "))))))))</f>
        <v xml:space="preserve"> </v>
      </c>
      <c r="F128" s="205" t="str">
        <f>IF('INPUT SOP'!B82="C",'INPUT SOP'!E82,IF('INPUT SOP'!B82="B"," ",IF('INPUT SOP'!B82="A"," ",IF('INPUT SOP'!B82="A"," ",IF('INPUT SOP'!B82="E"," ",IF('INPUT SOP'!B82="F"," ",IF('INPUT SOP'!B82="G"," ",IF('INPUT SOP'!B82="H"," "," "))))))))</f>
        <v xml:space="preserve"> </v>
      </c>
      <c r="G128" s="51" t="str">
        <f>IF('INPUT SOP'!B82="D",'INPUT SOP'!E82,IF('INPUT SOP'!B82="B"," ",IF('INPUT SOP'!B82="C"," ",IF('INPUT SOP'!B82="A"," ",IF('INPUT SOP'!B82="E"," ",IF('INPUT SOP'!B82="F"," ",IF('INPUT SOP'!B82="G"," ",IF('INPUT SOP'!B82="H"," "," "))))))))</f>
        <v xml:space="preserve"> </v>
      </c>
      <c r="H128" s="51" t="str">
        <f>IF('INPUT SOP'!B82="E",'INPUT SOP'!E82,IF('INPUT SOP'!B82="B"," ",IF('INPUT SOP'!B82="A"," ",IF('INPUT SOP'!B82="C"," ",IF('INPUT SOP'!B82="D"," ",IF('INPUT SOP'!B82="F"," ",IF('INPUT SOP'!B82="G"," ",IF('INPUT SOP'!B82="H"," "," "))))))))</f>
        <v xml:space="preserve"> </v>
      </c>
      <c r="I128" s="51" t="str">
        <f>IF('INPUT SOP'!B82="F",'INPUT SOP'!E82,IF('INPUT SOP'!B82="B"," ",IF('INPUT SOP'!B82="A"," ",IF('INPUT SOP'!B82="C"," ",IF('INPUT SOP'!B82="D"," ",IF('INPUT SOP'!B82="E"," ",IF('INPUT SOP'!B82="G"," ",IF('INPUT SOP'!B208="H"," "," "))))))))</f>
        <v xml:space="preserve"> </v>
      </c>
      <c r="J128" s="51" t="str">
        <f>IF('INPUT SOP'!B82="G",'INPUT SOP'!E82,IF('INPUT SOP'!B82="B"," ",IF('INPUT SOP'!B82="A"," ",IF('INPUT SOP'!B82="C"," ",IF('INPUT SOP'!B82="D"," ",IF('INPUT SOP'!B82="E"," ",IF('INPUT SOP'!B82="F"," ",IF('INPUT SOP'!B82="H"," "," "))))))))</f>
        <v xml:space="preserve"> </v>
      </c>
      <c r="K128" s="51" t="str">
        <f>IF('INPUT SOP'!B82="H",'INPUT SOP'!E82,IF('INPUT SOP'!B82="B"," ",IF('INPUT SOP'!B82="A"," ",IF('INPUT SOP'!B82="C"," ",IF('INPUT SOP'!B82="D"," ",IF('INPUT SOP'!B82="E"," ",IF('INPUT SOP'!B82="F"," ",IF('INPUT SOP'!B82="G"," "," "))))))))</f>
        <v xml:space="preserve"> </v>
      </c>
      <c r="L128" s="62">
        <f>'INPUT SOP'!H82</f>
        <v>0</v>
      </c>
      <c r="M128" s="66">
        <f>'INPUT SOP'!I82</f>
        <v>0</v>
      </c>
      <c r="N128" s="67" t="str">
        <f>'INPUT SOP'!J82</f>
        <v>menit</v>
      </c>
      <c r="O128" s="62">
        <f>'INPUT SOP'!K82</f>
        <v>0</v>
      </c>
      <c r="P128" s="68"/>
    </row>
    <row r="129" spans="2:16" ht="54.75" customHeight="1">
      <c r="B129" s="21"/>
      <c r="C129" s="17"/>
      <c r="D129" s="205" t="str">
        <f>D128</f>
        <v xml:space="preserve"> </v>
      </c>
      <c r="E129" s="205" t="str">
        <f>E128</f>
        <v xml:space="preserve"> </v>
      </c>
      <c r="F129" s="205" t="str">
        <f t="shared" ref="F129:K129" si="25">F128</f>
        <v xml:space="preserve"> </v>
      </c>
      <c r="G129" s="51" t="str">
        <f t="shared" si="25"/>
        <v xml:space="preserve"> </v>
      </c>
      <c r="H129" s="51" t="str">
        <f t="shared" si="25"/>
        <v xml:space="preserve"> </v>
      </c>
      <c r="I129" s="51" t="str">
        <f t="shared" si="25"/>
        <v xml:space="preserve"> </v>
      </c>
      <c r="J129" s="51" t="str">
        <f t="shared" si="25"/>
        <v xml:space="preserve"> </v>
      </c>
      <c r="K129" s="51" t="str">
        <f t="shared" si="25"/>
        <v xml:space="preserve"> </v>
      </c>
      <c r="L129" s="62"/>
      <c r="M129" s="66">
        <f>SUM(M122:M128)+M116</f>
        <v>0</v>
      </c>
      <c r="N129" s="67" t="str">
        <f>'INPUT SOP'!J83</f>
        <v>menit</v>
      </c>
      <c r="O129" s="62"/>
      <c r="P129" s="68"/>
    </row>
    <row r="132" spans="2:16">
      <c r="B132" s="193" t="s">
        <v>29</v>
      </c>
      <c r="C132" s="195" t="s">
        <v>0</v>
      </c>
      <c r="D132" s="197" t="s">
        <v>30</v>
      </c>
      <c r="E132" s="198"/>
      <c r="F132" s="198"/>
      <c r="G132" s="198"/>
      <c r="H132" s="198"/>
      <c r="I132" s="198"/>
      <c r="J132" s="198"/>
      <c r="K132" s="198"/>
      <c r="L132" s="199" t="s">
        <v>31</v>
      </c>
      <c r="M132" s="200"/>
      <c r="N132" s="200"/>
      <c r="O132" s="200"/>
      <c r="P132" s="195" t="s">
        <v>32</v>
      </c>
    </row>
    <row r="133" spans="2:16">
      <c r="B133" s="194"/>
      <c r="C133" s="196"/>
      <c r="D133" s="231" t="str">
        <f t="shared" ref="D133:K133" si="26">D120</f>
        <v>PELAKSANA</v>
      </c>
      <c r="E133" s="231">
        <f t="shared" si="26"/>
        <v>0</v>
      </c>
      <c r="F133" s="231">
        <f t="shared" si="26"/>
        <v>0</v>
      </c>
      <c r="G133" s="4">
        <f t="shared" si="26"/>
        <v>0</v>
      </c>
      <c r="H133" s="4">
        <f t="shared" si="26"/>
        <v>0</v>
      </c>
      <c r="I133" s="4">
        <f t="shared" si="26"/>
        <v>0</v>
      </c>
      <c r="J133" s="4">
        <f t="shared" si="26"/>
        <v>0</v>
      </c>
      <c r="K133" s="4">
        <f t="shared" si="26"/>
        <v>0</v>
      </c>
      <c r="L133" s="24" t="s">
        <v>33</v>
      </c>
      <c r="M133" s="36" t="s">
        <v>2</v>
      </c>
      <c r="N133" s="35" t="s">
        <v>43</v>
      </c>
      <c r="O133" s="25" t="s">
        <v>34</v>
      </c>
      <c r="P133" s="196"/>
    </row>
    <row r="134" spans="2:16" ht="54.75" customHeight="1">
      <c r="B134" s="99"/>
      <c r="C134" s="100"/>
      <c r="D134" s="231" t="str">
        <f t="shared" ref="D134:K134" si="27">D129</f>
        <v xml:space="preserve"> </v>
      </c>
      <c r="E134" s="231" t="str">
        <f t="shared" si="27"/>
        <v xml:space="preserve"> </v>
      </c>
      <c r="F134" s="231" t="str">
        <f t="shared" si="27"/>
        <v xml:space="preserve"> </v>
      </c>
      <c r="G134" s="4" t="str">
        <f t="shared" si="27"/>
        <v xml:space="preserve"> </v>
      </c>
      <c r="H134" s="4" t="str">
        <f t="shared" si="27"/>
        <v xml:space="preserve"> </v>
      </c>
      <c r="I134" s="4" t="str">
        <f t="shared" si="27"/>
        <v xml:space="preserve"> </v>
      </c>
      <c r="J134" s="4" t="str">
        <f t="shared" si="27"/>
        <v xml:space="preserve"> </v>
      </c>
      <c r="K134" s="4" t="str">
        <f t="shared" si="27"/>
        <v xml:space="preserve"> </v>
      </c>
      <c r="L134" s="37"/>
      <c r="M134" s="36">
        <f>M129</f>
        <v>0</v>
      </c>
      <c r="N134" s="36" t="str">
        <f>N129</f>
        <v>menit</v>
      </c>
      <c r="O134" s="37"/>
      <c r="P134" s="100"/>
    </row>
    <row r="135" spans="2:16" ht="110.1" customHeight="1">
      <c r="B135" s="102">
        <v>71</v>
      </c>
      <c r="C135" s="103">
        <f>'INPUT SOP'!C83</f>
        <v>0</v>
      </c>
      <c r="D135" s="232" t="str">
        <f>IF('INPUT SOP'!B83="A",'INPUT SOP'!E83,IF('INPUT SOP'!B83="B"," ",IF('INPUT SOP'!B83="C"," ",IF('INPUT SOP'!B83="D"," ",IF('INPUT SOP'!B83="E"," ",IF('INPUT SOP'!B83="F"," ",IF('INPUT SOP'!B83="G"," ",IF('INPUT SOP'!B83="H"," "," "))))))))</f>
        <v xml:space="preserve"> </v>
      </c>
      <c r="E135" s="232" t="str">
        <f>IF('INPUT SOP'!B83="B",'INPUT SOP'!E83,IF('INPUT SOP'!B83="A"," ",IF('INPUT SOP'!B83="C"," ",IF('INPUT SOP'!B83="A"," ",IF('INPUT SOP'!B83="E"," ",IF('INPUT SOP'!B83="F"," ",IF('INPUT SOP'!B83="G"," ",IF('INPUT SOP'!B83="H"," "," "))))))))</f>
        <v xml:space="preserve"> </v>
      </c>
      <c r="F135" s="232" t="str">
        <f>IF('INPUT SOP'!B83="C",'INPUT SOP'!E83,IF('INPUT SOP'!B83="B"," ",IF('INPUT SOP'!B83="A"," ",IF('INPUT SOP'!B83="A"," ",IF('INPUT SOP'!B83="E"," ",IF('INPUT SOP'!B83="F"," ",IF('INPUT SOP'!B83="G"," ",IF('INPUT SOP'!B83="H"," "," "))))))))</f>
        <v xml:space="preserve"> </v>
      </c>
      <c r="G135" s="104" t="str">
        <f>IF('INPUT SOP'!B83="D",'INPUT SOP'!E83,IF('INPUT SOP'!B83="B"," ",IF('INPUT SOP'!B83="C"," ",IF('INPUT SOP'!B83="A"," ",IF('INPUT SOP'!B83="E"," ",IF('INPUT SOP'!B83="F"," ",IF('INPUT SOP'!B83="G"," ",IF('INPUT SOP'!B83="H"," "," "))))))))</f>
        <v xml:space="preserve"> </v>
      </c>
      <c r="H135" s="104" t="str">
        <f>IF('INPUT SOP'!B83="E",'INPUT SOP'!E83,IF('INPUT SOP'!B83="B"," ",IF('INPUT SOP'!B83="A"," ",IF('INPUT SOP'!B83="C"," ",IF('INPUT SOP'!B83="D"," ",IF('INPUT SOP'!B83="F"," ",IF('INPUT SOP'!B83="G"," ",IF('INPUT SOP'!B83="H"," "," "))))))))</f>
        <v xml:space="preserve"> </v>
      </c>
      <c r="I135" s="104" t="str">
        <f>IF('INPUT SOP'!B83="F",'INPUT SOP'!E83,IF('INPUT SOP'!B83="B"," ",IF('INPUT SOP'!B83="A"," ",IF('INPUT SOP'!B83="C"," ",IF('INPUT SOP'!B83="D"," ",IF('INPUT SOP'!B83="E"," ",IF('INPUT SOP'!B83="G"," ",IF('INPUT SOP'!B216="H"," "," "))))))))</f>
        <v xml:space="preserve"> </v>
      </c>
      <c r="J135" s="104" t="str">
        <f>IF('INPUT SOP'!B83="G",'INPUT SOP'!E83,IF('INPUT SOP'!B83="B"," ",IF('INPUT SOP'!B83="A"," ",IF('INPUT SOP'!B83="C"," ",IF('INPUT SOP'!B83="D"," ",IF('INPUT SOP'!B83="E"," ",IF('INPUT SOP'!B83="F"," ",IF('INPUT SOP'!B83="H"," "," "))))))))</f>
        <v xml:space="preserve"> </v>
      </c>
      <c r="K135" s="104" t="str">
        <f>IF('INPUT SOP'!B83="H",'INPUT SOP'!E83,IF('INPUT SOP'!B83="B"," ",IF('INPUT SOP'!B83="A"," ",IF('INPUT SOP'!B83="C"," ",IF('INPUT SOP'!B83="D"," ",IF('INPUT SOP'!B83="E"," ",IF('INPUT SOP'!B83="F"," ",IF('INPUT SOP'!B83="G"," "," "))))))))</f>
        <v xml:space="preserve"> </v>
      </c>
      <c r="L135" s="105">
        <f>'INPUT SOP'!H83</f>
        <v>0</v>
      </c>
      <c r="M135" s="106">
        <f>'INPUT SOP'!I83</f>
        <v>0</v>
      </c>
      <c r="N135" s="107" t="str">
        <f>'INPUT SOP'!J83</f>
        <v>menit</v>
      </c>
      <c r="O135" s="105">
        <f>'INPUT SOP'!K83</f>
        <v>0</v>
      </c>
      <c r="P135" s="68"/>
    </row>
    <row r="136" spans="2:16" ht="110.1" customHeight="1">
      <c r="B136" s="102">
        <v>72</v>
      </c>
      <c r="C136" s="103">
        <f>'INPUT SOP'!C84</f>
        <v>0</v>
      </c>
      <c r="D136" s="232" t="str">
        <f>IF('INPUT SOP'!B84="A",'INPUT SOP'!E84,IF('INPUT SOP'!B84="B"," ",IF('INPUT SOP'!B84="C"," ",IF('INPUT SOP'!B84="D"," ",IF('INPUT SOP'!B84="E"," ",IF('INPUT SOP'!B84="F"," ",IF('INPUT SOP'!B84="G"," ",IF('INPUT SOP'!B84="H"," "," "))))))))</f>
        <v xml:space="preserve"> </v>
      </c>
      <c r="E136" s="232" t="str">
        <f>IF('INPUT SOP'!B84="B",'INPUT SOP'!E84,IF('INPUT SOP'!B84="A"," ",IF('INPUT SOP'!B84="C"," ",IF('INPUT SOP'!B84="A"," ",IF('INPUT SOP'!B84="E"," ",IF('INPUT SOP'!B84="F"," ",IF('INPUT SOP'!B84="G"," ",IF('INPUT SOP'!B84="H"," "," "))))))))</f>
        <v xml:space="preserve"> </v>
      </c>
      <c r="F136" s="232" t="str">
        <f>IF('INPUT SOP'!B84="C",'INPUT SOP'!E84,IF('INPUT SOP'!B84="B"," ",IF('INPUT SOP'!B84="A"," ",IF('INPUT SOP'!B84="A"," ",IF('INPUT SOP'!B84="E"," ",IF('INPUT SOP'!B84="F"," ",IF('INPUT SOP'!B84="G"," ",IF('INPUT SOP'!B84="H"," "," "))))))))</f>
        <v xml:space="preserve"> </v>
      </c>
      <c r="G136" s="104" t="str">
        <f>IF('INPUT SOP'!B84="D",'INPUT SOP'!E84,IF('INPUT SOP'!B84="B"," ",IF('INPUT SOP'!B84="C"," ",IF('INPUT SOP'!B84="A"," ",IF('INPUT SOP'!B84="E"," ",IF('INPUT SOP'!B84="F"," ",IF('INPUT SOP'!B84="G"," ",IF('INPUT SOP'!B84="H"," "," "))))))))</f>
        <v xml:space="preserve"> </v>
      </c>
      <c r="H136" s="104" t="str">
        <f>IF('INPUT SOP'!B84="E",'INPUT SOP'!E84,IF('INPUT SOP'!B84="B"," ",IF('INPUT SOP'!B84="A"," ",IF('INPUT SOP'!B84="C"," ",IF('INPUT SOP'!B84="D"," ",IF('INPUT SOP'!B84="F"," ",IF('INPUT SOP'!B84="G"," ",IF('INPUT SOP'!B84="H"," "," "))))))))</f>
        <v xml:space="preserve"> </v>
      </c>
      <c r="I136" s="104" t="str">
        <f>IF('INPUT SOP'!B84="F",'INPUT SOP'!E84,IF('INPUT SOP'!B84="B"," ",IF('INPUT SOP'!B84="A"," ",IF('INPUT SOP'!B84="C"," ",IF('INPUT SOP'!B84="D"," ",IF('INPUT SOP'!B84="E"," ",IF('INPUT SOP'!B84="G"," ",IF('INPUT SOP'!B217="H"," "," "))))))))</f>
        <v xml:space="preserve"> </v>
      </c>
      <c r="J136" s="104" t="str">
        <f>IF('INPUT SOP'!B84="G",'INPUT SOP'!E84,IF('INPUT SOP'!B84="B"," ",IF('INPUT SOP'!B84="A"," ",IF('INPUT SOP'!B84="C"," ",IF('INPUT SOP'!B84="D"," ",IF('INPUT SOP'!B84="E"," ",IF('INPUT SOP'!B84="F"," ",IF('INPUT SOP'!B84="H"," "," "))))))))</f>
        <v xml:space="preserve"> </v>
      </c>
      <c r="K136" s="104" t="str">
        <f>IF('INPUT SOP'!B84="H",'INPUT SOP'!E84,IF('INPUT SOP'!B84="B"," ",IF('INPUT SOP'!B84="A"," ",IF('INPUT SOP'!B84="C"," ",IF('INPUT SOP'!B84="D"," ",IF('INPUT SOP'!B84="E"," ",IF('INPUT SOP'!B84="F"," ",IF('INPUT SOP'!B84="G"," "," "))))))))</f>
        <v xml:space="preserve"> </v>
      </c>
      <c r="L136" s="105">
        <f>'INPUT SOP'!H84</f>
        <v>0</v>
      </c>
      <c r="M136" s="106">
        <f>'INPUT SOP'!I84</f>
        <v>0</v>
      </c>
      <c r="N136" s="107" t="str">
        <f>'INPUT SOP'!J84</f>
        <v>menit</v>
      </c>
      <c r="O136" s="105">
        <f>'INPUT SOP'!K84</f>
        <v>0</v>
      </c>
      <c r="P136" s="68"/>
    </row>
    <row r="137" spans="2:16" ht="110.1" customHeight="1">
      <c r="B137" s="102">
        <v>73</v>
      </c>
      <c r="C137" s="103">
        <f>'INPUT SOP'!C85</f>
        <v>0</v>
      </c>
      <c r="D137" s="232" t="str">
        <f>IF('INPUT SOP'!B85="A",'INPUT SOP'!E85,IF('INPUT SOP'!B85="B"," ",IF('INPUT SOP'!B85="C"," ",IF('INPUT SOP'!B85="D"," ",IF('INPUT SOP'!B85="E"," ",IF('INPUT SOP'!B85="F"," ",IF('INPUT SOP'!B85="G"," ",IF('INPUT SOP'!B85="H"," "," "))))))))</f>
        <v xml:space="preserve"> </v>
      </c>
      <c r="E137" s="232" t="str">
        <f>IF('INPUT SOP'!B85="B",'INPUT SOP'!E85,IF('INPUT SOP'!B85="A"," ",IF('INPUT SOP'!B85="C"," ",IF('INPUT SOP'!B85="A"," ",IF('INPUT SOP'!B85="E"," ",IF('INPUT SOP'!B85="F"," ",IF('INPUT SOP'!B85="G"," ",IF('INPUT SOP'!B85="H"," "," "))))))))</f>
        <v xml:space="preserve"> </v>
      </c>
      <c r="F137" s="232" t="str">
        <f>IF('INPUT SOP'!B85="C",'INPUT SOP'!E85,IF('INPUT SOP'!B85="B"," ",IF('INPUT SOP'!B85="A"," ",IF('INPUT SOP'!B85="A"," ",IF('INPUT SOP'!B85="E"," ",IF('INPUT SOP'!B85="F"," ",IF('INPUT SOP'!B85="G"," ",IF('INPUT SOP'!B85="H"," "," "))))))))</f>
        <v xml:space="preserve"> </v>
      </c>
      <c r="G137" s="104" t="str">
        <f>IF('INPUT SOP'!B85="D",'INPUT SOP'!E85,IF('INPUT SOP'!B85="B"," ",IF('INPUT SOP'!B85="C"," ",IF('INPUT SOP'!B85="A"," ",IF('INPUT SOP'!B85="E"," ",IF('INPUT SOP'!B85="F"," ",IF('INPUT SOP'!B85="G"," ",IF('INPUT SOP'!B85="H"," "," "))))))))</f>
        <v xml:space="preserve"> </v>
      </c>
      <c r="H137" s="104" t="str">
        <f>IF('INPUT SOP'!B85="E",'INPUT SOP'!E85,IF('INPUT SOP'!B85="B"," ",IF('INPUT SOP'!B85="A"," ",IF('INPUT SOP'!B85="C"," ",IF('INPUT SOP'!B85="D"," ",IF('INPUT SOP'!B85="F"," ",IF('INPUT SOP'!B85="G"," ",IF('INPUT SOP'!B85="H"," "," "))))))))</f>
        <v xml:space="preserve"> </v>
      </c>
      <c r="I137" s="104" t="str">
        <f>IF('INPUT SOP'!B85="F",'INPUT SOP'!E85,IF('INPUT SOP'!B85="B"," ",IF('INPUT SOP'!B85="A"," ",IF('INPUT SOP'!B85="C"," ",IF('INPUT SOP'!B85="D"," ",IF('INPUT SOP'!B85="E"," ",IF('INPUT SOP'!B85="G"," ",IF('INPUT SOP'!B218="H"," "," "))))))))</f>
        <v xml:space="preserve"> </v>
      </c>
      <c r="J137" s="104" t="str">
        <f>IF('INPUT SOP'!B85="G",'INPUT SOP'!E85,IF('INPUT SOP'!B85="B"," ",IF('INPUT SOP'!B85="A"," ",IF('INPUT SOP'!B85="C"," ",IF('INPUT SOP'!B85="D"," ",IF('INPUT SOP'!B85="E"," ",IF('INPUT SOP'!B85="F"," ",IF('INPUT SOP'!B85="H"," "," "))))))))</f>
        <v xml:space="preserve"> </v>
      </c>
      <c r="K137" s="104" t="str">
        <f>IF('INPUT SOP'!B85="H",'INPUT SOP'!E85,IF('INPUT SOP'!B85="B"," ",IF('INPUT SOP'!B85="A"," ",IF('INPUT SOP'!B85="C"," ",IF('INPUT SOP'!B85="D"," ",IF('INPUT SOP'!B85="E"," ",IF('INPUT SOP'!B85="F"," ",IF('INPUT SOP'!B85="G"," "," "))))))))</f>
        <v xml:space="preserve"> </v>
      </c>
      <c r="L137" s="105">
        <f>'INPUT SOP'!H85</f>
        <v>0</v>
      </c>
      <c r="M137" s="106">
        <f>'INPUT SOP'!I85</f>
        <v>0</v>
      </c>
      <c r="N137" s="107" t="str">
        <f>'INPUT SOP'!J85</f>
        <v>menit</v>
      </c>
      <c r="O137" s="105">
        <f>'INPUT SOP'!K85</f>
        <v>0</v>
      </c>
      <c r="P137" s="68"/>
    </row>
    <row r="138" spans="2:16" ht="110.1" customHeight="1">
      <c r="B138" s="102">
        <v>74</v>
      </c>
      <c r="C138" s="103">
        <f>'INPUT SOP'!C86</f>
        <v>0</v>
      </c>
      <c r="D138" s="232" t="str">
        <f>IF('INPUT SOP'!B86="A",'INPUT SOP'!E86,IF('INPUT SOP'!B86="B"," ",IF('INPUT SOP'!B86="C"," ",IF('INPUT SOP'!B86="D"," ",IF('INPUT SOP'!B86="E"," ",IF('INPUT SOP'!B86="F"," ",IF('INPUT SOP'!B86="G"," ",IF('INPUT SOP'!B86="H"," "," "))))))))</f>
        <v xml:space="preserve"> </v>
      </c>
      <c r="E138" s="232" t="str">
        <f>IF('INPUT SOP'!B86="B",'INPUT SOP'!E86,IF('INPUT SOP'!B86="A"," ",IF('INPUT SOP'!B86="C"," ",IF('INPUT SOP'!B86="A"," ",IF('INPUT SOP'!B86="E"," ",IF('INPUT SOP'!B86="F"," ",IF('INPUT SOP'!B86="G"," ",IF('INPUT SOP'!B86="H"," "," "))))))))</f>
        <v xml:space="preserve"> </v>
      </c>
      <c r="F138" s="232" t="str">
        <f>IF('INPUT SOP'!B86="C",'INPUT SOP'!E86,IF('INPUT SOP'!B86="B"," ",IF('INPUT SOP'!B86="A"," ",IF('INPUT SOP'!B86="A"," ",IF('INPUT SOP'!B86="E"," ",IF('INPUT SOP'!B86="F"," ",IF('INPUT SOP'!B86="G"," ",IF('INPUT SOP'!B86="H"," "," "))))))))</f>
        <v xml:space="preserve"> </v>
      </c>
      <c r="G138" s="104" t="str">
        <f>IF('INPUT SOP'!B86="D",'INPUT SOP'!E86,IF('INPUT SOP'!B86="B"," ",IF('INPUT SOP'!B86="C"," ",IF('INPUT SOP'!B86="A"," ",IF('INPUT SOP'!B86="E"," ",IF('INPUT SOP'!B86="F"," ",IF('INPUT SOP'!B86="G"," ",IF('INPUT SOP'!B86="H"," "," "))))))))</f>
        <v xml:space="preserve"> </v>
      </c>
      <c r="H138" s="104" t="str">
        <f>IF('INPUT SOP'!B86="E",'INPUT SOP'!E86,IF('INPUT SOP'!B86="B"," ",IF('INPUT SOP'!B86="A"," ",IF('INPUT SOP'!B86="C"," ",IF('INPUT SOP'!B86="D"," ",IF('INPUT SOP'!B86="F"," ",IF('INPUT SOP'!B86="G"," ",IF('INPUT SOP'!B86="H"," "," "))))))))</f>
        <v xml:space="preserve"> </v>
      </c>
      <c r="I138" s="104" t="str">
        <f>IF('INPUT SOP'!B86="F",'INPUT SOP'!E86,IF('INPUT SOP'!B86="B"," ",IF('INPUT SOP'!B86="A"," ",IF('INPUT SOP'!B86="C"," ",IF('INPUT SOP'!B86="D"," ",IF('INPUT SOP'!B86="E"," ",IF('INPUT SOP'!B86="G"," ",IF('INPUT SOP'!B219="H"," "," "))))))))</f>
        <v xml:space="preserve"> </v>
      </c>
      <c r="J138" s="104" t="str">
        <f>IF('INPUT SOP'!B86="G",'INPUT SOP'!E86,IF('INPUT SOP'!B86="B"," ",IF('INPUT SOP'!B86="A"," ",IF('INPUT SOP'!B86="C"," ",IF('INPUT SOP'!B86="D"," ",IF('INPUT SOP'!B86="E"," ",IF('INPUT SOP'!B86="F"," ",IF('INPUT SOP'!B86="H"," "," "))))))))</f>
        <v xml:space="preserve"> </v>
      </c>
      <c r="K138" s="104" t="str">
        <f>IF('INPUT SOP'!B86="H",'INPUT SOP'!E86,IF('INPUT SOP'!B86="B"," ",IF('INPUT SOP'!B86="A"," ",IF('INPUT SOP'!B86="C"," ",IF('INPUT SOP'!B86="D"," ",IF('INPUT SOP'!B86="E"," ",IF('INPUT SOP'!B86="F"," ",IF('INPUT SOP'!B86="G"," "," "))))))))</f>
        <v xml:space="preserve"> </v>
      </c>
      <c r="L138" s="105">
        <f>'INPUT SOP'!H86</f>
        <v>0</v>
      </c>
      <c r="M138" s="106">
        <f>'INPUT SOP'!I86</f>
        <v>0</v>
      </c>
      <c r="N138" s="107" t="str">
        <f>'INPUT SOP'!J86</f>
        <v>menit</v>
      </c>
      <c r="O138" s="105">
        <f>'INPUT SOP'!K86</f>
        <v>0</v>
      </c>
      <c r="P138" s="68"/>
    </row>
    <row r="139" spans="2:16" ht="110.1" customHeight="1">
      <c r="B139" s="102">
        <v>75</v>
      </c>
      <c r="C139" s="103">
        <f>'INPUT SOP'!C87</f>
        <v>0</v>
      </c>
      <c r="D139" s="232" t="str">
        <f>IF('INPUT SOP'!B87="A",'INPUT SOP'!E87,IF('INPUT SOP'!B87="B"," ",IF('INPUT SOP'!B87="C"," ",IF('INPUT SOP'!B87="D"," ",IF('INPUT SOP'!B87="E"," ",IF('INPUT SOP'!B87="F"," ",IF('INPUT SOP'!B87="G"," ",IF('INPUT SOP'!B87="H"," "," "))))))))</f>
        <v xml:space="preserve"> </v>
      </c>
      <c r="E139" s="232" t="str">
        <f>IF('INPUT SOP'!B87="B",'INPUT SOP'!E87,IF('INPUT SOP'!B87="A"," ",IF('INPUT SOP'!B87="C"," ",IF('INPUT SOP'!B87="A"," ",IF('INPUT SOP'!B87="E"," ",IF('INPUT SOP'!B87="F"," ",IF('INPUT SOP'!B87="G"," ",IF('INPUT SOP'!B87="H"," "," "))))))))</f>
        <v xml:space="preserve"> </v>
      </c>
      <c r="F139" s="232" t="str">
        <f>IF('INPUT SOP'!B87="C",'INPUT SOP'!E87,IF('INPUT SOP'!B87="B"," ",IF('INPUT SOP'!B87="A"," ",IF('INPUT SOP'!B87="A"," ",IF('INPUT SOP'!B87="E"," ",IF('INPUT SOP'!B87="F"," ",IF('INPUT SOP'!B87="G"," ",IF('INPUT SOP'!B87="H"," "," "))))))))</f>
        <v xml:space="preserve"> </v>
      </c>
      <c r="G139" s="104" t="str">
        <f>IF('INPUT SOP'!B87="D",'INPUT SOP'!E87,IF('INPUT SOP'!B87="B"," ",IF('INPUT SOP'!B87="C"," ",IF('INPUT SOP'!B87="A"," ",IF('INPUT SOP'!B87="E"," ",IF('INPUT SOP'!B87="F"," ",IF('INPUT SOP'!B87="G"," ",IF('INPUT SOP'!B87="H"," "," "))))))))</f>
        <v xml:space="preserve"> </v>
      </c>
      <c r="H139" s="104" t="str">
        <f>IF('INPUT SOP'!B87="E",'INPUT SOP'!E87,IF('INPUT SOP'!B87="B"," ",IF('INPUT SOP'!B87="A"," ",IF('INPUT SOP'!B87="C"," ",IF('INPUT SOP'!B87="D"," ",IF('INPUT SOP'!B87="F"," ",IF('INPUT SOP'!B87="G"," ",IF('INPUT SOP'!B87="H"," "," "))))))))</f>
        <v xml:space="preserve"> </v>
      </c>
      <c r="I139" s="104" t="str">
        <f>IF('INPUT SOP'!B87="F",'INPUT SOP'!E87,IF('INPUT SOP'!B87="B"," ",IF('INPUT SOP'!B87="A"," ",IF('INPUT SOP'!B87="C"," ",IF('INPUT SOP'!B87="D"," ",IF('INPUT SOP'!B87="E"," ",IF('INPUT SOP'!B87="G"," ",IF('INPUT SOP'!B220="H"," "," "))))))))</f>
        <v xml:space="preserve"> </v>
      </c>
      <c r="J139" s="104" t="str">
        <f>IF('INPUT SOP'!B87="G",'INPUT SOP'!E87,IF('INPUT SOP'!B87="B"," ",IF('INPUT SOP'!B87="A"," ",IF('INPUT SOP'!B87="C"," ",IF('INPUT SOP'!B87="D"," ",IF('INPUT SOP'!B87="E"," ",IF('INPUT SOP'!B87="F"," ",IF('INPUT SOP'!B87="H"," "," "))))))))</f>
        <v xml:space="preserve"> </v>
      </c>
      <c r="K139" s="104" t="str">
        <f>IF('INPUT SOP'!B87="H",'INPUT SOP'!E87,IF('INPUT SOP'!B87="B"," ",IF('INPUT SOP'!B87="A"," ",IF('INPUT SOP'!B87="C"," ",IF('INPUT SOP'!B87="D"," ",IF('INPUT SOP'!B87="E"," ",IF('INPUT SOP'!B87="F"," ",IF('INPUT SOP'!B87="G"," "," "))))))))</f>
        <v xml:space="preserve"> </v>
      </c>
      <c r="L139" s="105">
        <f>'INPUT SOP'!H87</f>
        <v>0</v>
      </c>
      <c r="M139" s="106">
        <f>'INPUT SOP'!I87</f>
        <v>0</v>
      </c>
      <c r="N139" s="107" t="str">
        <f>'INPUT SOP'!J87</f>
        <v>menit</v>
      </c>
      <c r="O139" s="105">
        <f>'INPUT SOP'!K87</f>
        <v>0</v>
      </c>
      <c r="P139" s="68"/>
    </row>
    <row r="140" spans="2:16" ht="110.1" customHeight="1">
      <c r="B140" s="102">
        <v>76</v>
      </c>
      <c r="C140" s="103">
        <f>'INPUT SOP'!C88</f>
        <v>0</v>
      </c>
      <c r="D140" s="232" t="str">
        <f>IF('INPUT SOP'!B88="A",'INPUT SOP'!E88,IF('INPUT SOP'!B88="B"," ",IF('INPUT SOP'!B88="C"," ",IF('INPUT SOP'!B88="D"," ",IF('INPUT SOP'!B88="E"," ",IF('INPUT SOP'!B88="F"," ",IF('INPUT SOP'!B88="G"," ",IF('INPUT SOP'!B88="H"," "," "))))))))</f>
        <v xml:space="preserve"> </v>
      </c>
      <c r="E140" s="232" t="str">
        <f>IF('INPUT SOP'!B88="B",'INPUT SOP'!E88,IF('INPUT SOP'!B88="A"," ",IF('INPUT SOP'!B88="C"," ",IF('INPUT SOP'!B88="A"," ",IF('INPUT SOP'!B88="E"," ",IF('INPUT SOP'!B88="F"," ",IF('INPUT SOP'!B88="G"," ",IF('INPUT SOP'!B88="H"," "," "))))))))</f>
        <v xml:space="preserve"> </v>
      </c>
      <c r="F140" s="232" t="str">
        <f>IF('INPUT SOP'!B88="C",'INPUT SOP'!E88,IF('INPUT SOP'!B88="B"," ",IF('INPUT SOP'!B88="A"," ",IF('INPUT SOP'!B88="A"," ",IF('INPUT SOP'!B88="E"," ",IF('INPUT SOP'!B88="F"," ",IF('INPUT SOP'!B88="G"," ",IF('INPUT SOP'!B88="H"," "," "))))))))</f>
        <v xml:space="preserve"> </v>
      </c>
      <c r="G140" s="104" t="str">
        <f>IF('INPUT SOP'!B88="D",'INPUT SOP'!E88,IF('INPUT SOP'!B88="B"," ",IF('INPUT SOP'!B88="C"," ",IF('INPUT SOP'!B88="A"," ",IF('INPUT SOP'!B88="E"," ",IF('INPUT SOP'!B88="F"," ",IF('INPUT SOP'!B88="G"," ",IF('INPUT SOP'!B88="H"," "," "))))))))</f>
        <v xml:space="preserve"> </v>
      </c>
      <c r="H140" s="104" t="str">
        <f>IF('INPUT SOP'!B88="E",'INPUT SOP'!E88,IF('INPUT SOP'!B88="B"," ",IF('INPUT SOP'!B88="A"," ",IF('INPUT SOP'!B88="C"," ",IF('INPUT SOP'!B88="D"," ",IF('INPUT SOP'!B88="F"," ",IF('INPUT SOP'!B88="G"," ",IF('INPUT SOP'!B88="H"," "," "))))))))</f>
        <v xml:space="preserve"> </v>
      </c>
      <c r="I140" s="104" t="str">
        <f>IF('INPUT SOP'!B88="F",'INPUT SOP'!E88,IF('INPUT SOP'!B88="B"," ",IF('INPUT SOP'!B88="A"," ",IF('INPUT SOP'!B88="C"," ",IF('INPUT SOP'!B88="D"," ",IF('INPUT SOP'!B88="E"," ",IF('INPUT SOP'!B88="G"," ",IF('INPUT SOP'!B221="H"," "," "))))))))</f>
        <v xml:space="preserve"> </v>
      </c>
      <c r="J140" s="104" t="str">
        <f>IF('INPUT SOP'!B88="G",'INPUT SOP'!E88,IF('INPUT SOP'!B88="B"," ",IF('INPUT SOP'!B88="A"," ",IF('INPUT SOP'!B88="C"," ",IF('INPUT SOP'!B88="D"," ",IF('INPUT SOP'!B88="E"," ",IF('INPUT SOP'!B88="F"," ",IF('INPUT SOP'!B88="H"," "," "))))))))</f>
        <v xml:space="preserve"> </v>
      </c>
      <c r="K140" s="104" t="str">
        <f>IF('INPUT SOP'!B88="H",'INPUT SOP'!E88,IF('INPUT SOP'!B88="B"," ",IF('INPUT SOP'!B88="A"," ",IF('INPUT SOP'!B88="C"," ",IF('INPUT SOP'!B88="D"," ",IF('INPUT SOP'!B88="E"," ",IF('INPUT SOP'!B88="F"," ",IF('INPUT SOP'!B88="G"," "," "))))))))</f>
        <v xml:space="preserve"> </v>
      </c>
      <c r="L140" s="105">
        <f>'INPUT SOP'!H88</f>
        <v>0</v>
      </c>
      <c r="M140" s="106">
        <f>'INPUT SOP'!I88</f>
        <v>0</v>
      </c>
      <c r="N140" s="107" t="str">
        <f>'INPUT SOP'!J88</f>
        <v>menit</v>
      </c>
      <c r="O140" s="105">
        <f>'INPUT SOP'!K88</f>
        <v>0</v>
      </c>
      <c r="P140" s="68"/>
    </row>
    <row r="141" spans="2:16" ht="110.1" customHeight="1">
      <c r="B141" s="102">
        <v>77</v>
      </c>
      <c r="C141" s="103">
        <f>'INPUT SOP'!C89</f>
        <v>0</v>
      </c>
      <c r="D141" s="232" t="str">
        <f>IF('INPUT SOP'!B89="A",'INPUT SOP'!E89,IF('INPUT SOP'!B89="B"," ",IF('INPUT SOP'!B89="C"," ",IF('INPUT SOP'!B89="D"," ",IF('INPUT SOP'!B89="E"," ",IF('INPUT SOP'!B89="F"," ",IF('INPUT SOP'!B89="G"," ",IF('INPUT SOP'!B89="H"," "," "))))))))</f>
        <v xml:space="preserve"> </v>
      </c>
      <c r="E141" s="232" t="str">
        <f>IF('INPUT SOP'!B89="B",'INPUT SOP'!E89,IF('INPUT SOP'!B89="A"," ",IF('INPUT SOP'!B89="C"," ",IF('INPUT SOP'!B89="A"," ",IF('INPUT SOP'!B89="E"," ",IF('INPUT SOP'!B89="F"," ",IF('INPUT SOP'!B89="G"," ",IF('INPUT SOP'!B89="H"," "," "))))))))</f>
        <v xml:space="preserve"> </v>
      </c>
      <c r="F141" s="232" t="str">
        <f>IF('INPUT SOP'!B89="C",'INPUT SOP'!E89,IF('INPUT SOP'!B89="B"," ",IF('INPUT SOP'!B89="A"," ",IF('INPUT SOP'!B89="A"," ",IF('INPUT SOP'!B89="E"," ",IF('INPUT SOP'!B89="F"," ",IF('INPUT SOP'!B89="G"," ",IF('INPUT SOP'!B89="H"," "," "))))))))</f>
        <v xml:space="preserve"> </v>
      </c>
      <c r="G141" s="104" t="str">
        <f>IF('INPUT SOP'!B89="D",'INPUT SOP'!E89,IF('INPUT SOP'!B89="B"," ",IF('INPUT SOP'!B89="C"," ",IF('INPUT SOP'!B89="A"," ",IF('INPUT SOP'!B89="E"," ",IF('INPUT SOP'!B89="F"," ",IF('INPUT SOP'!B89="G"," ",IF('INPUT SOP'!B89="H"," "," "))))))))</f>
        <v xml:space="preserve"> </v>
      </c>
      <c r="H141" s="104" t="str">
        <f>IF('INPUT SOP'!B89="E",'INPUT SOP'!E89,IF('INPUT SOP'!B89="B"," ",IF('INPUT SOP'!B89="A"," ",IF('INPUT SOP'!B89="C"," ",IF('INPUT SOP'!B89="D"," ",IF('INPUT SOP'!B89="F"," ",IF('INPUT SOP'!B89="G"," ",IF('INPUT SOP'!B89="H"," "," "))))))))</f>
        <v xml:space="preserve"> </v>
      </c>
      <c r="I141" s="104" t="str">
        <f>IF('INPUT SOP'!B89="F",'INPUT SOP'!E89,IF('INPUT SOP'!B89="B"," ",IF('INPUT SOP'!B89="A"," ",IF('INPUT SOP'!B89="C"," ",IF('INPUT SOP'!B89="D"," ",IF('INPUT SOP'!B89="E"," ",IF('INPUT SOP'!B89="G"," ",IF('INPUT SOP'!B222="H"," "," "))))))))</f>
        <v xml:space="preserve"> </v>
      </c>
      <c r="J141" s="104" t="str">
        <f>IF('INPUT SOP'!B89="G",'INPUT SOP'!E89,IF('INPUT SOP'!B89="B"," ",IF('INPUT SOP'!B89="A"," ",IF('INPUT SOP'!B89="C"," ",IF('INPUT SOP'!B89="D"," ",IF('INPUT SOP'!B89="E"," ",IF('INPUT SOP'!B89="F"," ",IF('INPUT SOP'!B89="H"," "," "))))))))</f>
        <v xml:space="preserve"> </v>
      </c>
      <c r="K141" s="104" t="str">
        <f>IF('INPUT SOP'!B89="H",'INPUT SOP'!E89,IF('INPUT SOP'!B89="B"," ",IF('INPUT SOP'!B89="A"," ",IF('INPUT SOP'!B89="C"," ",IF('INPUT SOP'!B89="D"," ",IF('INPUT SOP'!B89="E"," ",IF('INPUT SOP'!B89="F"," ",IF('INPUT SOP'!B89="G"," "," "))))))))</f>
        <v xml:space="preserve"> </v>
      </c>
      <c r="L141" s="105">
        <f>'INPUT SOP'!H89</f>
        <v>0</v>
      </c>
      <c r="M141" s="106">
        <f>'INPUT SOP'!I89</f>
        <v>0</v>
      </c>
      <c r="N141" s="107" t="str">
        <f>'INPUT SOP'!J89</f>
        <v>menit</v>
      </c>
      <c r="O141" s="105">
        <f>'INPUT SOP'!K89</f>
        <v>0</v>
      </c>
      <c r="P141" s="68"/>
    </row>
    <row r="142" spans="2:16" ht="54.75" customHeight="1">
      <c r="B142" s="21"/>
      <c r="C142" s="17"/>
      <c r="D142" s="205" t="str">
        <f>D141</f>
        <v xml:space="preserve"> </v>
      </c>
      <c r="E142" s="205" t="str">
        <f>E141</f>
        <v xml:space="preserve"> </v>
      </c>
      <c r="F142" s="205" t="str">
        <f t="shared" ref="F142:K142" si="28">F141</f>
        <v xml:space="preserve"> </v>
      </c>
      <c r="G142" s="51" t="str">
        <f t="shared" si="28"/>
        <v xml:space="preserve"> </v>
      </c>
      <c r="H142" s="51" t="str">
        <f t="shared" si="28"/>
        <v xml:space="preserve"> </v>
      </c>
      <c r="I142" s="51" t="str">
        <f t="shared" si="28"/>
        <v xml:space="preserve"> </v>
      </c>
      <c r="J142" s="51" t="str">
        <f t="shared" si="28"/>
        <v xml:space="preserve"> </v>
      </c>
      <c r="K142" s="51" t="str">
        <f t="shared" si="28"/>
        <v xml:space="preserve"> </v>
      </c>
      <c r="L142" s="62"/>
      <c r="M142" s="66">
        <f>SUM(M135:M141)+M129</f>
        <v>0</v>
      </c>
      <c r="N142" s="107" t="str">
        <f>'INPUT SOP'!J90</f>
        <v>menit</v>
      </c>
      <c r="O142" s="62"/>
      <c r="P142" s="68"/>
    </row>
    <row r="145" spans="2:16">
      <c r="B145" s="193" t="s">
        <v>29</v>
      </c>
      <c r="C145" s="195" t="s">
        <v>0</v>
      </c>
      <c r="D145" s="197" t="s">
        <v>30</v>
      </c>
      <c r="E145" s="198"/>
      <c r="F145" s="198"/>
      <c r="G145" s="198"/>
      <c r="H145" s="198"/>
      <c r="I145" s="198"/>
      <c r="J145" s="198"/>
      <c r="K145" s="198"/>
      <c r="L145" s="199" t="s">
        <v>31</v>
      </c>
      <c r="M145" s="200"/>
      <c r="N145" s="200"/>
      <c r="O145" s="200"/>
      <c r="P145" s="195" t="s">
        <v>32</v>
      </c>
    </row>
    <row r="146" spans="2:16">
      <c r="B146" s="194"/>
      <c r="C146" s="196"/>
      <c r="D146" s="231" t="str">
        <f t="shared" ref="D146:K146" si="29">D133</f>
        <v>PELAKSANA</v>
      </c>
      <c r="E146" s="231">
        <f t="shared" si="29"/>
        <v>0</v>
      </c>
      <c r="F146" s="231">
        <f t="shared" si="29"/>
        <v>0</v>
      </c>
      <c r="G146" s="4">
        <f t="shared" si="29"/>
        <v>0</v>
      </c>
      <c r="H146" s="4">
        <f t="shared" si="29"/>
        <v>0</v>
      </c>
      <c r="I146" s="4">
        <f t="shared" si="29"/>
        <v>0</v>
      </c>
      <c r="J146" s="4">
        <f t="shared" si="29"/>
        <v>0</v>
      </c>
      <c r="K146" s="4">
        <f t="shared" si="29"/>
        <v>0</v>
      </c>
      <c r="L146" s="24" t="s">
        <v>33</v>
      </c>
      <c r="M146" s="36" t="s">
        <v>2</v>
      </c>
      <c r="N146" s="35" t="s">
        <v>43</v>
      </c>
      <c r="O146" s="25" t="s">
        <v>34</v>
      </c>
      <c r="P146" s="196"/>
    </row>
    <row r="147" spans="2:16" ht="54.75" customHeight="1">
      <c r="B147" s="99"/>
      <c r="C147" s="100"/>
      <c r="D147" s="231" t="str">
        <f t="shared" ref="D147:K147" si="30">D142</f>
        <v xml:space="preserve"> </v>
      </c>
      <c r="E147" s="231" t="str">
        <f t="shared" si="30"/>
        <v xml:space="preserve"> </v>
      </c>
      <c r="F147" s="231" t="str">
        <f t="shared" si="30"/>
        <v xml:space="preserve"> </v>
      </c>
      <c r="G147" s="4" t="str">
        <f t="shared" si="30"/>
        <v xml:space="preserve"> </v>
      </c>
      <c r="H147" s="4" t="str">
        <f t="shared" si="30"/>
        <v xml:space="preserve"> </v>
      </c>
      <c r="I147" s="4" t="str">
        <f t="shared" si="30"/>
        <v xml:space="preserve"> </v>
      </c>
      <c r="J147" s="4" t="str">
        <f t="shared" si="30"/>
        <v xml:space="preserve"> </v>
      </c>
      <c r="K147" s="4" t="str">
        <f t="shared" si="30"/>
        <v xml:space="preserve"> </v>
      </c>
      <c r="L147" s="37"/>
      <c r="M147" s="36">
        <f>M142</f>
        <v>0</v>
      </c>
      <c r="N147" s="36" t="str">
        <f>N142</f>
        <v>menit</v>
      </c>
      <c r="O147" s="37"/>
      <c r="P147" s="100"/>
    </row>
    <row r="148" spans="2:16" ht="110.1" customHeight="1">
      <c r="B148" s="102">
        <v>78</v>
      </c>
      <c r="C148" s="103">
        <f>'INPUT SOP'!C90</f>
        <v>0</v>
      </c>
      <c r="D148" s="232" t="str">
        <f>IF('INPUT SOP'!B90="A",'INPUT SOP'!E90,IF('INPUT SOP'!B90="B"," ",IF('INPUT SOP'!B90="C"," ",IF('INPUT SOP'!B90="D"," ",IF('INPUT SOP'!B90="E"," ",IF('INPUT SOP'!B90="F"," ",IF('INPUT SOP'!B90="G"," ",IF('INPUT SOP'!B90="H"," "," "))))))))</f>
        <v xml:space="preserve"> </v>
      </c>
      <c r="E148" s="232" t="str">
        <f>IF('INPUT SOP'!B90="B",'INPUT SOP'!E90,IF('INPUT SOP'!B90="A"," ",IF('INPUT SOP'!B90="C"," ",IF('INPUT SOP'!B90="A"," ",IF('INPUT SOP'!B90="E"," ",IF('INPUT SOP'!B90="F"," ",IF('INPUT SOP'!B90="G"," ",IF('INPUT SOP'!B90="H"," "," "))))))))</f>
        <v xml:space="preserve"> </v>
      </c>
      <c r="F148" s="232" t="str">
        <f>IF('INPUT SOP'!B90="C",'INPUT SOP'!E90,IF('INPUT SOP'!B90="B"," ",IF('INPUT SOP'!B90="A"," ",IF('INPUT SOP'!B90="A"," ",IF('INPUT SOP'!B90="E"," ",IF('INPUT SOP'!B90="F"," ",IF('INPUT SOP'!B90="G"," ",IF('INPUT SOP'!B90="H"," "," "))))))))</f>
        <v xml:space="preserve"> </v>
      </c>
      <c r="G148" s="104" t="str">
        <f>IF('INPUT SOP'!B90="D",'INPUT SOP'!E90,IF('INPUT SOP'!B90="B"," ",IF('INPUT SOP'!B90="C"," ",IF('INPUT SOP'!B90="A"," ",IF('INPUT SOP'!B90="E"," ",IF('INPUT SOP'!B90="F"," ",IF('INPUT SOP'!B90="G"," ",IF('INPUT SOP'!B90="H"," "," "))))))))</f>
        <v xml:space="preserve"> </v>
      </c>
      <c r="H148" s="104" t="str">
        <f>IF('INPUT SOP'!B90="E",'INPUT SOP'!E90,IF('INPUT SOP'!B90="B"," ",IF('INPUT SOP'!B90="A"," ",IF('INPUT SOP'!B90="C"," ",IF('INPUT SOP'!B90="D"," ",IF('INPUT SOP'!B90="F"," ",IF('INPUT SOP'!B90="G"," ",IF('INPUT SOP'!B90="H"," "," "))))))))</f>
        <v xml:space="preserve"> </v>
      </c>
      <c r="I148" s="104" t="str">
        <f>IF('INPUT SOP'!B90="F",'INPUT SOP'!E90,IF('INPUT SOP'!B90="B"," ",IF('INPUT SOP'!B90="A"," ",IF('INPUT SOP'!B90="C"," ",IF('INPUT SOP'!B90="D"," ",IF('INPUT SOP'!B90="E"," ",IF('INPUT SOP'!B90="G"," ",IF('INPUT SOP'!B230="H"," "," "))))))))</f>
        <v xml:space="preserve"> </v>
      </c>
      <c r="J148" s="104" t="str">
        <f>IF('INPUT SOP'!B90="G",'INPUT SOP'!E90,IF('INPUT SOP'!B90="B"," ",IF('INPUT SOP'!B90="A"," ",IF('INPUT SOP'!B90="C"," ",IF('INPUT SOP'!B90="D"," ",IF('INPUT SOP'!B90="E"," ",IF('INPUT SOP'!B90="F"," ",IF('INPUT SOP'!B90="H"," "," "))))))))</f>
        <v xml:space="preserve"> </v>
      </c>
      <c r="K148" s="104" t="str">
        <f>IF('INPUT SOP'!B90="H",'INPUT SOP'!E90,IF('INPUT SOP'!B90="B"," ",IF('INPUT SOP'!B90="A"," ",IF('INPUT SOP'!B90="C"," ",IF('INPUT SOP'!B90="D"," ",IF('INPUT SOP'!B90="E"," ",IF('INPUT SOP'!B90="F"," ",IF('INPUT SOP'!B90="G"," "," "))))))))</f>
        <v xml:space="preserve"> </v>
      </c>
      <c r="L148" s="105">
        <f>'INPUT SOP'!H90</f>
        <v>0</v>
      </c>
      <c r="M148" s="106">
        <f>'INPUT SOP'!I90</f>
        <v>0</v>
      </c>
      <c r="N148" s="107" t="str">
        <f>'INPUT SOP'!J90</f>
        <v>menit</v>
      </c>
      <c r="O148" s="105">
        <f>'INPUT SOP'!K90</f>
        <v>0</v>
      </c>
      <c r="P148" s="68"/>
    </row>
    <row r="149" spans="2:16" ht="110.1" customHeight="1">
      <c r="B149" s="102">
        <v>79</v>
      </c>
      <c r="C149" s="103">
        <f>'INPUT SOP'!C91</f>
        <v>0</v>
      </c>
      <c r="D149" s="232" t="str">
        <f>IF('INPUT SOP'!B91="A",'INPUT SOP'!E91,IF('INPUT SOP'!B91="B"," ",IF('INPUT SOP'!B91="C"," ",IF('INPUT SOP'!B91="D"," ",IF('INPUT SOP'!B91="E"," ",IF('INPUT SOP'!B91="F"," ",IF('INPUT SOP'!B91="G"," ",IF('INPUT SOP'!B91="H"," "," "))))))))</f>
        <v xml:space="preserve"> </v>
      </c>
      <c r="E149" s="232" t="str">
        <f>IF('INPUT SOP'!B91="B",'INPUT SOP'!E91,IF('INPUT SOP'!B91="A"," ",IF('INPUT SOP'!B91="C"," ",IF('INPUT SOP'!B91="A"," ",IF('INPUT SOP'!B91="E"," ",IF('INPUT SOP'!B91="F"," ",IF('INPUT SOP'!B91="G"," ",IF('INPUT SOP'!B91="H"," "," "))))))))</f>
        <v xml:space="preserve"> </v>
      </c>
      <c r="F149" s="232" t="str">
        <f>IF('INPUT SOP'!B91="C",'INPUT SOP'!E91,IF('INPUT SOP'!B91="B"," ",IF('INPUT SOP'!B91="A"," ",IF('INPUT SOP'!B91="A"," ",IF('INPUT SOP'!B91="E"," ",IF('INPUT SOP'!B91="F"," ",IF('INPUT SOP'!B91="G"," ",IF('INPUT SOP'!B91="H"," "," "))))))))</f>
        <v xml:space="preserve"> </v>
      </c>
      <c r="G149" s="104" t="str">
        <f>IF('INPUT SOP'!B91="D",'INPUT SOP'!E91,IF('INPUT SOP'!B91="B"," ",IF('INPUT SOP'!B91="C"," ",IF('INPUT SOP'!B91="A"," ",IF('INPUT SOP'!B91="E"," ",IF('INPUT SOP'!B91="F"," ",IF('INPUT SOP'!B91="G"," ",IF('INPUT SOP'!B91="H"," "," "))))))))</f>
        <v xml:space="preserve"> </v>
      </c>
      <c r="H149" s="104" t="str">
        <f>IF('INPUT SOP'!B91="E",'INPUT SOP'!E91,IF('INPUT SOP'!B91="B"," ",IF('INPUT SOP'!B91="A"," ",IF('INPUT SOP'!B91="C"," ",IF('INPUT SOP'!B91="D"," ",IF('INPUT SOP'!B91="F"," ",IF('INPUT SOP'!B91="G"," ",IF('INPUT SOP'!B91="H"," "," "))))))))</f>
        <v xml:space="preserve"> </v>
      </c>
      <c r="I149" s="104" t="str">
        <f>IF('INPUT SOP'!B91="F",'INPUT SOP'!E91,IF('INPUT SOP'!B91="B"," ",IF('INPUT SOP'!B91="A"," ",IF('INPUT SOP'!B91="C"," ",IF('INPUT SOP'!B91="D"," ",IF('INPUT SOP'!B91="E"," ",IF('INPUT SOP'!B91="G"," ",IF('INPUT SOP'!B231="H"," "," "))))))))</f>
        <v xml:space="preserve"> </v>
      </c>
      <c r="J149" s="104" t="str">
        <f>IF('INPUT SOP'!B91="G",'INPUT SOP'!E91,IF('INPUT SOP'!B91="B"," ",IF('INPUT SOP'!B91="A"," ",IF('INPUT SOP'!B91="C"," ",IF('INPUT SOP'!B91="D"," ",IF('INPUT SOP'!B91="E"," ",IF('INPUT SOP'!B91="F"," ",IF('INPUT SOP'!B91="H"," "," "))))))))</f>
        <v xml:space="preserve"> </v>
      </c>
      <c r="K149" s="104" t="str">
        <f>IF('INPUT SOP'!B91="H",'INPUT SOP'!E91,IF('INPUT SOP'!B91="B"," ",IF('INPUT SOP'!B91="A"," ",IF('INPUT SOP'!B91="C"," ",IF('INPUT SOP'!B91="D"," ",IF('INPUT SOP'!B91="E"," ",IF('INPUT SOP'!B91="F"," ",IF('INPUT SOP'!B91="G"," "," "))))))))</f>
        <v xml:space="preserve"> </v>
      </c>
      <c r="L149" s="105">
        <f>'INPUT SOP'!H91</f>
        <v>0</v>
      </c>
      <c r="M149" s="106">
        <f>'INPUT SOP'!I91</f>
        <v>0</v>
      </c>
      <c r="N149" s="107" t="str">
        <f>'INPUT SOP'!J91</f>
        <v>menit</v>
      </c>
      <c r="O149" s="105">
        <f>'INPUT SOP'!K91</f>
        <v>0</v>
      </c>
      <c r="P149" s="68"/>
    </row>
    <row r="150" spans="2:16" ht="110.1" customHeight="1">
      <c r="B150" s="102">
        <v>80</v>
      </c>
      <c r="C150" s="103">
        <f>'INPUT SOP'!C92</f>
        <v>0</v>
      </c>
      <c r="D150" s="232" t="str">
        <f>IF('INPUT SOP'!B92="A",'INPUT SOP'!E92,IF('INPUT SOP'!B92="B"," ",IF('INPUT SOP'!B92="C"," ",IF('INPUT SOP'!B92="D"," ",IF('INPUT SOP'!B92="E"," ",IF('INPUT SOP'!B92="F"," ",IF('INPUT SOP'!B92="G"," ",IF('INPUT SOP'!B92="H"," "," "))))))))</f>
        <v xml:space="preserve"> </v>
      </c>
      <c r="E150" s="232" t="str">
        <f>IF('INPUT SOP'!B92="B",'INPUT SOP'!E92,IF('INPUT SOP'!B92="A"," ",IF('INPUT SOP'!B92="C"," ",IF('INPUT SOP'!B92="A"," ",IF('INPUT SOP'!B92="E"," ",IF('INPUT SOP'!B92="F"," ",IF('INPUT SOP'!B92="G"," ",IF('INPUT SOP'!B92="H"," "," "))))))))</f>
        <v xml:space="preserve"> </v>
      </c>
      <c r="F150" s="232" t="str">
        <f>IF('INPUT SOP'!B92="C",'INPUT SOP'!E92,IF('INPUT SOP'!B92="B"," ",IF('INPUT SOP'!B92="A"," ",IF('INPUT SOP'!B92="A"," ",IF('INPUT SOP'!B92="E"," ",IF('INPUT SOP'!B92="F"," ",IF('INPUT SOP'!B92="G"," ",IF('INPUT SOP'!B92="H"," "," "))))))))</f>
        <v xml:space="preserve"> </v>
      </c>
      <c r="G150" s="104" t="str">
        <f>IF('INPUT SOP'!B92="D",'INPUT SOP'!E92,IF('INPUT SOP'!B92="B"," ",IF('INPUT SOP'!B92="C"," ",IF('INPUT SOP'!B92="A"," ",IF('INPUT SOP'!B92="E"," ",IF('INPUT SOP'!B92="F"," ",IF('INPUT SOP'!B92="G"," ",IF('INPUT SOP'!B92="H"," "," "))))))))</f>
        <v xml:space="preserve"> </v>
      </c>
      <c r="H150" s="104" t="str">
        <f>IF('INPUT SOP'!B92="E",'INPUT SOP'!E92,IF('INPUT SOP'!B92="B"," ",IF('INPUT SOP'!B92="A"," ",IF('INPUT SOP'!B92="C"," ",IF('INPUT SOP'!B92="D"," ",IF('INPUT SOP'!B92="F"," ",IF('INPUT SOP'!B92="G"," ",IF('INPUT SOP'!B92="H"," "," "))))))))</f>
        <v xml:space="preserve"> </v>
      </c>
      <c r="I150" s="104" t="str">
        <f>IF('INPUT SOP'!B92="F",'INPUT SOP'!E92,IF('INPUT SOP'!B92="B"," ",IF('INPUT SOP'!B92="A"," ",IF('INPUT SOP'!B92="C"," ",IF('INPUT SOP'!B92="D"," ",IF('INPUT SOP'!B92="E"," ",IF('INPUT SOP'!B92="G"," ",IF('INPUT SOP'!B232="H"," "," "))))))))</f>
        <v xml:space="preserve"> </v>
      </c>
      <c r="J150" s="104" t="str">
        <f>IF('INPUT SOP'!B92="G",'INPUT SOP'!E92,IF('INPUT SOP'!B92="B"," ",IF('INPUT SOP'!B92="A"," ",IF('INPUT SOP'!B92="C"," ",IF('INPUT SOP'!B92="D"," ",IF('INPUT SOP'!B92="E"," ",IF('INPUT SOP'!B92="F"," ",IF('INPUT SOP'!B92="H"," "," "))))))))</f>
        <v xml:space="preserve"> </v>
      </c>
      <c r="K150" s="104" t="str">
        <f>IF('INPUT SOP'!B92="H",'INPUT SOP'!E92,IF('INPUT SOP'!B92="B"," ",IF('INPUT SOP'!B92="A"," ",IF('INPUT SOP'!B92="C"," ",IF('INPUT SOP'!B92="D"," ",IF('INPUT SOP'!B92="E"," ",IF('INPUT SOP'!B92="F"," ",IF('INPUT SOP'!B92="G"," "," "))))))))</f>
        <v xml:space="preserve"> </v>
      </c>
      <c r="L150" s="105">
        <f>'INPUT SOP'!H92</f>
        <v>0</v>
      </c>
      <c r="M150" s="106">
        <f>'INPUT SOP'!I92</f>
        <v>0</v>
      </c>
      <c r="N150" s="107" t="str">
        <f>'INPUT SOP'!J92</f>
        <v>menit</v>
      </c>
      <c r="O150" s="105">
        <f>'INPUT SOP'!K92</f>
        <v>0</v>
      </c>
      <c r="P150" s="68"/>
    </row>
    <row r="151" spans="2:16" ht="110.1" customHeight="1">
      <c r="B151" s="102">
        <v>81</v>
      </c>
      <c r="C151" s="103">
        <f>'INPUT SOP'!C93</f>
        <v>0</v>
      </c>
      <c r="D151" s="232" t="str">
        <f>IF('INPUT SOP'!B93="A",'INPUT SOP'!E93,IF('INPUT SOP'!B93="B"," ",IF('INPUT SOP'!B93="C"," ",IF('INPUT SOP'!B93="D"," ",IF('INPUT SOP'!B93="E"," ",IF('INPUT SOP'!B93="F"," ",IF('INPUT SOP'!B93="G"," ",IF('INPUT SOP'!B93="H"," "," "))))))))</f>
        <v xml:space="preserve"> </v>
      </c>
      <c r="E151" s="232" t="str">
        <f>IF('INPUT SOP'!B93="B",'INPUT SOP'!E93,IF('INPUT SOP'!B93="A"," ",IF('INPUT SOP'!B93="C"," ",IF('INPUT SOP'!B93="A"," ",IF('INPUT SOP'!B93="E"," ",IF('INPUT SOP'!B93="F"," ",IF('INPUT SOP'!B93="G"," ",IF('INPUT SOP'!B93="H"," "," "))))))))</f>
        <v xml:space="preserve"> </v>
      </c>
      <c r="F151" s="232" t="str">
        <f>IF('INPUT SOP'!B93="C",'INPUT SOP'!E93,IF('INPUT SOP'!B93="B"," ",IF('INPUT SOP'!B93="A"," ",IF('INPUT SOP'!B93="A"," ",IF('INPUT SOP'!B93="E"," ",IF('INPUT SOP'!B93="F"," ",IF('INPUT SOP'!B93="G"," ",IF('INPUT SOP'!B93="H"," "," "))))))))</f>
        <v xml:space="preserve"> </v>
      </c>
      <c r="G151" s="104" t="str">
        <f>IF('INPUT SOP'!B93="D",'INPUT SOP'!E93,IF('INPUT SOP'!B93="B"," ",IF('INPUT SOP'!B93="C"," ",IF('INPUT SOP'!B93="A"," ",IF('INPUT SOP'!B93="E"," ",IF('INPUT SOP'!B93="F"," ",IF('INPUT SOP'!B93="G"," ",IF('INPUT SOP'!B93="H"," "," "))))))))</f>
        <v xml:space="preserve"> </v>
      </c>
      <c r="H151" s="104" t="str">
        <f>IF('INPUT SOP'!B93="E",'INPUT SOP'!E93,IF('INPUT SOP'!B93="B"," ",IF('INPUT SOP'!B93="A"," ",IF('INPUT SOP'!B93="C"," ",IF('INPUT SOP'!B93="D"," ",IF('INPUT SOP'!B93="F"," ",IF('INPUT SOP'!B93="G"," ",IF('INPUT SOP'!B93="H"," "," "))))))))</f>
        <v xml:space="preserve"> </v>
      </c>
      <c r="I151" s="104" t="str">
        <f>IF('INPUT SOP'!B93="F",'INPUT SOP'!E93,IF('INPUT SOP'!B93="B"," ",IF('INPUT SOP'!B93="A"," ",IF('INPUT SOP'!B93="C"," ",IF('INPUT SOP'!B93="D"," ",IF('INPUT SOP'!B93="E"," ",IF('INPUT SOP'!B93="G"," ",IF('INPUT SOP'!B233="H"," "," "))))))))</f>
        <v xml:space="preserve"> </v>
      </c>
      <c r="J151" s="104" t="str">
        <f>IF('INPUT SOP'!B93="G",'INPUT SOP'!E93,IF('INPUT SOP'!B93="B"," ",IF('INPUT SOP'!B93="A"," ",IF('INPUT SOP'!B93="C"," ",IF('INPUT SOP'!B93="D"," ",IF('INPUT SOP'!B93="E"," ",IF('INPUT SOP'!B93="F"," ",IF('INPUT SOP'!B93="H"," "," "))))))))</f>
        <v xml:space="preserve"> </v>
      </c>
      <c r="K151" s="104" t="str">
        <f>IF('INPUT SOP'!B93="H",'INPUT SOP'!E93,IF('INPUT SOP'!B93="B"," ",IF('INPUT SOP'!B93="A"," ",IF('INPUT SOP'!B93="C"," ",IF('INPUT SOP'!B93="D"," ",IF('INPUT SOP'!B93="E"," ",IF('INPUT SOP'!B93="F"," ",IF('INPUT SOP'!B93="G"," "," "))))))))</f>
        <v xml:space="preserve"> </v>
      </c>
      <c r="L151" s="105">
        <f>'INPUT SOP'!H93</f>
        <v>0</v>
      </c>
      <c r="M151" s="106">
        <f>'INPUT SOP'!I93</f>
        <v>0</v>
      </c>
      <c r="N151" s="107" t="str">
        <f>'INPUT SOP'!J93</f>
        <v>menit</v>
      </c>
      <c r="O151" s="105">
        <f>'INPUT SOP'!K93</f>
        <v>0</v>
      </c>
      <c r="P151" s="68"/>
    </row>
    <row r="152" spans="2:16" ht="110.1" customHeight="1">
      <c r="B152" s="102">
        <v>82</v>
      </c>
      <c r="C152" s="103">
        <f>'INPUT SOP'!C94</f>
        <v>0</v>
      </c>
      <c r="D152" s="232" t="str">
        <f>IF('INPUT SOP'!B94="A",'INPUT SOP'!E94,IF('INPUT SOP'!B94="B"," ",IF('INPUT SOP'!B94="C"," ",IF('INPUT SOP'!B94="D"," ",IF('INPUT SOP'!B94="E"," ",IF('INPUT SOP'!B94="F"," ",IF('INPUT SOP'!B94="G"," ",IF('INPUT SOP'!B94="H"," "," "))))))))</f>
        <v xml:space="preserve"> </v>
      </c>
      <c r="E152" s="232" t="str">
        <f>IF('INPUT SOP'!B94="B",'INPUT SOP'!E94,IF('INPUT SOP'!B94="A"," ",IF('INPUT SOP'!B94="C"," ",IF('INPUT SOP'!B94="A"," ",IF('INPUT SOP'!B94="E"," ",IF('INPUT SOP'!B94="F"," ",IF('INPUT SOP'!B94="G"," ",IF('INPUT SOP'!B94="H"," "," "))))))))</f>
        <v xml:space="preserve"> </v>
      </c>
      <c r="F152" s="232" t="str">
        <f>IF('INPUT SOP'!B94="C",'INPUT SOP'!E94,IF('INPUT SOP'!B94="B"," ",IF('INPUT SOP'!B94="A"," ",IF('INPUT SOP'!B94="A"," ",IF('INPUT SOP'!B94="E"," ",IF('INPUT SOP'!B94="F"," ",IF('INPUT SOP'!B94="G"," ",IF('INPUT SOP'!B94="H"," "," "))))))))</f>
        <v xml:space="preserve"> </v>
      </c>
      <c r="G152" s="104" t="str">
        <f>IF('INPUT SOP'!B94="D",'INPUT SOP'!E94,IF('INPUT SOP'!B94="B"," ",IF('INPUT SOP'!B94="C"," ",IF('INPUT SOP'!B94="A"," ",IF('INPUT SOP'!B94="E"," ",IF('INPUT SOP'!B94="F"," ",IF('INPUT SOP'!B94="G"," ",IF('INPUT SOP'!B94="H"," "," "))))))))</f>
        <v xml:space="preserve"> </v>
      </c>
      <c r="H152" s="104" t="str">
        <f>IF('INPUT SOP'!B94="E",'INPUT SOP'!E94,IF('INPUT SOP'!B94="B"," ",IF('INPUT SOP'!B94="A"," ",IF('INPUT SOP'!B94="C"," ",IF('INPUT SOP'!B94="D"," ",IF('INPUT SOP'!B94="F"," ",IF('INPUT SOP'!B94="G"," ",IF('INPUT SOP'!B94="H"," "," "))))))))</f>
        <v xml:space="preserve"> </v>
      </c>
      <c r="I152" s="104" t="str">
        <f>IF('INPUT SOP'!B94="F",'INPUT SOP'!E94,IF('INPUT SOP'!B94="B"," ",IF('INPUT SOP'!B94="A"," ",IF('INPUT SOP'!B94="C"," ",IF('INPUT SOP'!B94="D"," ",IF('INPUT SOP'!B94="E"," ",IF('INPUT SOP'!B94="G"," ",IF('INPUT SOP'!B234="H"," "," "))))))))</f>
        <v xml:space="preserve"> </v>
      </c>
      <c r="J152" s="104" t="str">
        <f>IF('INPUT SOP'!B94="G",'INPUT SOP'!E94,IF('INPUT SOP'!B94="B"," ",IF('INPUT SOP'!B94="A"," ",IF('INPUT SOP'!B94="C"," ",IF('INPUT SOP'!B94="D"," ",IF('INPUT SOP'!B94="E"," ",IF('INPUT SOP'!B94="F"," ",IF('INPUT SOP'!B94="H"," "," "))))))))</f>
        <v xml:space="preserve"> </v>
      </c>
      <c r="K152" s="104" t="str">
        <f>IF('INPUT SOP'!B94="H",'INPUT SOP'!E94,IF('INPUT SOP'!B94="B"," ",IF('INPUT SOP'!B94="A"," ",IF('INPUT SOP'!B94="C"," ",IF('INPUT SOP'!B94="D"," ",IF('INPUT SOP'!B94="E"," ",IF('INPUT SOP'!B94="F"," ",IF('INPUT SOP'!B94="G"," "," "))))))))</f>
        <v xml:space="preserve"> </v>
      </c>
      <c r="L152" s="105">
        <f>'INPUT SOP'!H94</f>
        <v>0</v>
      </c>
      <c r="M152" s="106">
        <f>'INPUT SOP'!I94</f>
        <v>0</v>
      </c>
      <c r="N152" s="107" t="str">
        <f>'INPUT SOP'!J94</f>
        <v>menit</v>
      </c>
      <c r="O152" s="105">
        <f>'INPUT SOP'!K94</f>
        <v>0</v>
      </c>
      <c r="P152" s="68"/>
    </row>
    <row r="153" spans="2:16" ht="110.1" customHeight="1">
      <c r="B153" s="102">
        <v>83</v>
      </c>
      <c r="C153" s="103">
        <f>'INPUT SOP'!C95</f>
        <v>0</v>
      </c>
      <c r="D153" s="232" t="str">
        <f>IF('INPUT SOP'!B95="A",'INPUT SOP'!E95,IF('INPUT SOP'!B95="B"," ",IF('INPUT SOP'!B95="C"," ",IF('INPUT SOP'!B95="D"," ",IF('INPUT SOP'!B95="E"," ",IF('INPUT SOP'!B95="F"," ",IF('INPUT SOP'!B95="G"," ",IF('INPUT SOP'!B95="H"," "," "))))))))</f>
        <v xml:space="preserve"> </v>
      </c>
      <c r="E153" s="232" t="str">
        <f>IF('INPUT SOP'!B95="B",'INPUT SOP'!E95,IF('INPUT SOP'!B95="A"," ",IF('INPUT SOP'!B95="C"," ",IF('INPUT SOP'!B95="A"," ",IF('INPUT SOP'!B95="E"," ",IF('INPUT SOP'!B95="F"," ",IF('INPUT SOP'!B95="G"," ",IF('INPUT SOP'!B95="H"," "," "))))))))</f>
        <v xml:space="preserve"> </v>
      </c>
      <c r="F153" s="232" t="str">
        <f>IF('INPUT SOP'!B95="C",'INPUT SOP'!E95,IF('INPUT SOP'!B95="B"," ",IF('INPUT SOP'!B95="A"," ",IF('INPUT SOP'!B95="A"," ",IF('INPUT SOP'!B95="E"," ",IF('INPUT SOP'!B95="F"," ",IF('INPUT SOP'!B95="G"," ",IF('INPUT SOP'!B95="H"," "," "))))))))</f>
        <v xml:space="preserve"> </v>
      </c>
      <c r="G153" s="104" t="str">
        <f>IF('INPUT SOP'!B95="D",'INPUT SOP'!E95,IF('INPUT SOP'!B95="B"," ",IF('INPUT SOP'!B95="C"," ",IF('INPUT SOP'!B95="A"," ",IF('INPUT SOP'!B95="E"," ",IF('INPUT SOP'!B95="F"," ",IF('INPUT SOP'!B95="G"," ",IF('INPUT SOP'!B95="H"," "," "))))))))</f>
        <v xml:space="preserve"> </v>
      </c>
      <c r="H153" s="104" t="str">
        <f>IF('INPUT SOP'!B95="E",'INPUT SOP'!E95,IF('INPUT SOP'!B95="B"," ",IF('INPUT SOP'!B95="A"," ",IF('INPUT SOP'!B95="C"," ",IF('INPUT SOP'!B95="D"," ",IF('INPUT SOP'!B95="F"," ",IF('INPUT SOP'!B95="G"," ",IF('INPUT SOP'!B95="H"," "," "))))))))</f>
        <v xml:space="preserve"> </v>
      </c>
      <c r="I153" s="104" t="str">
        <f>IF('INPUT SOP'!B95="F",'INPUT SOP'!E95,IF('INPUT SOP'!B95="B"," ",IF('INPUT SOP'!B95="A"," ",IF('INPUT SOP'!B95="C"," ",IF('INPUT SOP'!B95="D"," ",IF('INPUT SOP'!B95="E"," ",IF('INPUT SOP'!B95="G"," ",IF('INPUT SOP'!B235="H"," "," "))))))))</f>
        <v xml:space="preserve"> </v>
      </c>
      <c r="J153" s="104" t="str">
        <f>IF('INPUT SOP'!B95="G",'INPUT SOP'!E95,IF('INPUT SOP'!B95="B"," ",IF('INPUT SOP'!B95="A"," ",IF('INPUT SOP'!B95="C"," ",IF('INPUT SOP'!B95="D"," ",IF('INPUT SOP'!B95="E"," ",IF('INPUT SOP'!B95="F"," ",IF('INPUT SOP'!B95="H"," "," "))))))))</f>
        <v xml:space="preserve"> </v>
      </c>
      <c r="K153" s="104" t="str">
        <f>IF('INPUT SOP'!B95="H",'INPUT SOP'!E95,IF('INPUT SOP'!B95="B"," ",IF('INPUT SOP'!B95="A"," ",IF('INPUT SOP'!B95="C"," ",IF('INPUT SOP'!B95="D"," ",IF('INPUT SOP'!B95="E"," ",IF('INPUT SOP'!B95="F"," ",IF('INPUT SOP'!B95="G"," "," "))))))))</f>
        <v xml:space="preserve"> </v>
      </c>
      <c r="L153" s="105">
        <f>'INPUT SOP'!H95</f>
        <v>0</v>
      </c>
      <c r="M153" s="106">
        <f>'INPUT SOP'!I95</f>
        <v>0</v>
      </c>
      <c r="N153" s="107" t="str">
        <f>'INPUT SOP'!J95</f>
        <v>menit</v>
      </c>
      <c r="O153" s="105">
        <f>'INPUT SOP'!K95</f>
        <v>0</v>
      </c>
      <c r="P153" s="68"/>
    </row>
    <row r="154" spans="2:16" ht="110.1" customHeight="1">
      <c r="B154" s="102">
        <v>84</v>
      </c>
      <c r="C154" s="103">
        <f>'INPUT SOP'!C96</f>
        <v>0</v>
      </c>
      <c r="D154" s="232" t="str">
        <f>IF('INPUT SOP'!B96="A",'INPUT SOP'!E96,IF('INPUT SOP'!B96="B"," ",IF('INPUT SOP'!B96="C"," ",IF('INPUT SOP'!B96="D"," ",IF('INPUT SOP'!B96="E"," ",IF('INPUT SOP'!B96="F"," ",IF('INPUT SOP'!B96="G"," ",IF('INPUT SOP'!B96="H"," "," "))))))))</f>
        <v xml:space="preserve"> </v>
      </c>
      <c r="E154" s="232" t="str">
        <f>IF('INPUT SOP'!B96="B",'INPUT SOP'!E96,IF('INPUT SOP'!B96="A"," ",IF('INPUT SOP'!B96="C"," ",IF('INPUT SOP'!B96="A"," ",IF('INPUT SOP'!B96="E"," ",IF('INPUT SOP'!B96="F"," ",IF('INPUT SOP'!B96="G"," ",IF('INPUT SOP'!B96="H"," "," "))))))))</f>
        <v xml:space="preserve"> </v>
      </c>
      <c r="F154" s="232" t="str">
        <f>IF('INPUT SOP'!B96="C",'INPUT SOP'!E96,IF('INPUT SOP'!B96="B"," ",IF('INPUT SOP'!B96="A"," ",IF('INPUT SOP'!B96="A"," ",IF('INPUT SOP'!B96="E"," ",IF('INPUT SOP'!B96="F"," ",IF('INPUT SOP'!B96="G"," ",IF('INPUT SOP'!B96="H"," "," "))))))))</f>
        <v xml:space="preserve"> </v>
      </c>
      <c r="G154" s="104" t="str">
        <f>IF('INPUT SOP'!B96="D",'INPUT SOP'!E96,IF('INPUT SOP'!B96="B"," ",IF('INPUT SOP'!B96="C"," ",IF('INPUT SOP'!B96="A"," ",IF('INPUT SOP'!B96="E"," ",IF('INPUT SOP'!B96="F"," ",IF('INPUT SOP'!B96="G"," ",IF('INPUT SOP'!B96="H"," "," "))))))))</f>
        <v xml:space="preserve"> </v>
      </c>
      <c r="H154" s="104" t="str">
        <f>IF('INPUT SOP'!B96="E",'INPUT SOP'!E96,IF('INPUT SOP'!B96="B"," ",IF('INPUT SOP'!B96="A"," ",IF('INPUT SOP'!B96="C"," ",IF('INPUT SOP'!B96="D"," ",IF('INPUT SOP'!B96="F"," ",IF('INPUT SOP'!B96="G"," ",IF('INPUT SOP'!B96="H"," "," "))))))))</f>
        <v xml:space="preserve"> </v>
      </c>
      <c r="I154" s="104" t="str">
        <f>IF('INPUT SOP'!B96="F",'INPUT SOP'!E96,IF('INPUT SOP'!B96="B"," ",IF('INPUT SOP'!B96="A"," ",IF('INPUT SOP'!B96="C"," ",IF('INPUT SOP'!B96="D"," ",IF('INPUT SOP'!B96="E"," ",IF('INPUT SOP'!B96="G"," ",IF('INPUT SOP'!B236="H"," "," "))))))))</f>
        <v xml:space="preserve"> </v>
      </c>
      <c r="J154" s="104" t="str">
        <f>IF('INPUT SOP'!B96="G",'INPUT SOP'!E96,IF('INPUT SOP'!B96="B"," ",IF('INPUT SOP'!B96="A"," ",IF('INPUT SOP'!B96="C"," ",IF('INPUT SOP'!B96="D"," ",IF('INPUT SOP'!B96="E"," ",IF('INPUT SOP'!B96="F"," ",IF('INPUT SOP'!B96="H"," "," "))))))))</f>
        <v xml:space="preserve"> </v>
      </c>
      <c r="K154" s="104" t="str">
        <f>IF('INPUT SOP'!B96="H",'INPUT SOP'!E96,IF('INPUT SOP'!B96="B"," ",IF('INPUT SOP'!B96="A"," ",IF('INPUT SOP'!B96="C"," ",IF('INPUT SOP'!B96="D"," ",IF('INPUT SOP'!B96="E"," ",IF('INPUT SOP'!B96="F"," ",IF('INPUT SOP'!B96="G"," "," "))))))))</f>
        <v xml:space="preserve"> </v>
      </c>
      <c r="L154" s="105">
        <f>'INPUT SOP'!H96</f>
        <v>0</v>
      </c>
      <c r="M154" s="106">
        <f>'INPUT SOP'!I96</f>
        <v>0</v>
      </c>
      <c r="N154" s="107" t="str">
        <f>'INPUT SOP'!J96</f>
        <v>menit</v>
      </c>
      <c r="O154" s="105">
        <f>'INPUT SOP'!K96</f>
        <v>0</v>
      </c>
      <c r="P154" s="68"/>
    </row>
    <row r="155" spans="2:16" ht="54.75" customHeight="1">
      <c r="B155" s="21"/>
      <c r="C155" s="17"/>
      <c r="D155" s="205" t="str">
        <f>D154</f>
        <v xml:space="preserve"> </v>
      </c>
      <c r="E155" s="205" t="str">
        <f>E154</f>
        <v xml:space="preserve"> </v>
      </c>
      <c r="F155" s="205" t="str">
        <f t="shared" ref="F155:K155" si="31">F154</f>
        <v xml:space="preserve"> </v>
      </c>
      <c r="G155" s="51" t="str">
        <f t="shared" si="31"/>
        <v xml:space="preserve"> </v>
      </c>
      <c r="H155" s="51" t="str">
        <f t="shared" si="31"/>
        <v xml:space="preserve"> </v>
      </c>
      <c r="I155" s="51" t="str">
        <f t="shared" si="31"/>
        <v xml:space="preserve"> </v>
      </c>
      <c r="J155" s="51" t="str">
        <f t="shared" si="31"/>
        <v xml:space="preserve"> </v>
      </c>
      <c r="K155" s="51" t="str">
        <f t="shared" si="31"/>
        <v xml:space="preserve"> </v>
      </c>
      <c r="L155" s="62"/>
      <c r="M155" s="66">
        <f>SUM(M148:M154)+M142</f>
        <v>0</v>
      </c>
      <c r="N155" s="107" t="str">
        <f>'INPUT SOP'!J97</f>
        <v>menit</v>
      </c>
      <c r="O155" s="62"/>
      <c r="P155" s="68"/>
    </row>
    <row r="158" spans="2:16">
      <c r="B158" s="193" t="s">
        <v>29</v>
      </c>
      <c r="C158" s="195" t="s">
        <v>0</v>
      </c>
      <c r="D158" s="197" t="s">
        <v>30</v>
      </c>
      <c r="E158" s="198"/>
      <c r="F158" s="198"/>
      <c r="G158" s="198"/>
      <c r="H158" s="198"/>
      <c r="I158" s="198"/>
      <c r="J158" s="198"/>
      <c r="K158" s="198"/>
      <c r="L158" s="199" t="s">
        <v>31</v>
      </c>
      <c r="M158" s="200"/>
      <c r="N158" s="200"/>
      <c r="O158" s="200"/>
      <c r="P158" s="195" t="s">
        <v>32</v>
      </c>
    </row>
    <row r="159" spans="2:16">
      <c r="B159" s="194"/>
      <c r="C159" s="196"/>
      <c r="D159" s="231" t="str">
        <f t="shared" ref="D159:K159" si="32">D146</f>
        <v>PELAKSANA</v>
      </c>
      <c r="E159" s="231">
        <f t="shared" si="32"/>
        <v>0</v>
      </c>
      <c r="F159" s="231">
        <f t="shared" si="32"/>
        <v>0</v>
      </c>
      <c r="G159" s="4">
        <f t="shared" si="32"/>
        <v>0</v>
      </c>
      <c r="H159" s="4">
        <f t="shared" si="32"/>
        <v>0</v>
      </c>
      <c r="I159" s="4">
        <f t="shared" si="32"/>
        <v>0</v>
      </c>
      <c r="J159" s="4">
        <f t="shared" si="32"/>
        <v>0</v>
      </c>
      <c r="K159" s="4">
        <f t="shared" si="32"/>
        <v>0</v>
      </c>
      <c r="L159" s="24" t="s">
        <v>33</v>
      </c>
      <c r="M159" s="36" t="s">
        <v>2</v>
      </c>
      <c r="N159" s="35" t="s">
        <v>43</v>
      </c>
      <c r="O159" s="25" t="s">
        <v>34</v>
      </c>
      <c r="P159" s="196"/>
    </row>
    <row r="160" spans="2:16" ht="54.75" customHeight="1">
      <c r="B160" s="99"/>
      <c r="C160" s="100"/>
      <c r="D160" s="231" t="str">
        <f t="shared" ref="D160:K160" si="33">D155</f>
        <v xml:space="preserve"> </v>
      </c>
      <c r="E160" s="231" t="str">
        <f t="shared" si="33"/>
        <v xml:space="preserve"> </v>
      </c>
      <c r="F160" s="231" t="str">
        <f t="shared" si="33"/>
        <v xml:space="preserve"> </v>
      </c>
      <c r="G160" s="4" t="str">
        <f t="shared" si="33"/>
        <v xml:space="preserve"> </v>
      </c>
      <c r="H160" s="4" t="str">
        <f t="shared" si="33"/>
        <v xml:space="preserve"> </v>
      </c>
      <c r="I160" s="4" t="str">
        <f t="shared" si="33"/>
        <v xml:space="preserve"> </v>
      </c>
      <c r="J160" s="4" t="str">
        <f t="shared" si="33"/>
        <v xml:space="preserve"> </v>
      </c>
      <c r="K160" s="4" t="str">
        <f t="shared" si="33"/>
        <v xml:space="preserve"> </v>
      </c>
      <c r="L160" s="37"/>
      <c r="M160" s="36">
        <f>M155</f>
        <v>0</v>
      </c>
      <c r="N160" s="36" t="str">
        <f>N155</f>
        <v>menit</v>
      </c>
      <c r="O160" s="37"/>
      <c r="P160" s="100"/>
    </row>
    <row r="161" spans="2:16" ht="110.1" customHeight="1">
      <c r="B161" s="102">
        <v>85</v>
      </c>
      <c r="C161" s="103">
        <f>'INPUT SOP'!C97</f>
        <v>0</v>
      </c>
      <c r="D161" s="232" t="str">
        <f>IF('INPUT SOP'!B97="A",'INPUT SOP'!E97,IF('INPUT SOP'!B97="B"," ",IF('INPUT SOP'!B97="C"," ",IF('INPUT SOP'!B97="D"," ",IF('INPUT SOP'!B97="E"," ",IF('INPUT SOP'!B97="F"," ",IF('INPUT SOP'!B97="G"," ",IF('INPUT SOP'!B97="H"," "," "))))))))</f>
        <v xml:space="preserve"> </v>
      </c>
      <c r="E161" s="232" t="str">
        <f>IF('INPUT SOP'!B97="B",'INPUT SOP'!E97,IF('INPUT SOP'!B97="A"," ",IF('INPUT SOP'!B97="C"," ",IF('INPUT SOP'!B97="A"," ",IF('INPUT SOP'!B97="E"," ",IF('INPUT SOP'!B97="F"," ",IF('INPUT SOP'!B97="G"," ",IF('INPUT SOP'!B97="H"," "," "))))))))</f>
        <v xml:space="preserve"> </v>
      </c>
      <c r="F161" s="232" t="str">
        <f>IF('INPUT SOP'!B97="C",'INPUT SOP'!E97,IF('INPUT SOP'!B97="B"," ",IF('INPUT SOP'!B97="A"," ",IF('INPUT SOP'!B97="A"," ",IF('INPUT SOP'!B97="E"," ",IF('INPUT SOP'!B97="F"," ",IF('INPUT SOP'!B97="G"," ",IF('INPUT SOP'!B97="H"," "," "))))))))</f>
        <v xml:space="preserve"> </v>
      </c>
      <c r="G161" s="104" t="str">
        <f>IF('INPUT SOP'!B97="D",'INPUT SOP'!E97,IF('INPUT SOP'!B97="B"," ",IF('INPUT SOP'!B97="C"," ",IF('INPUT SOP'!B97="A"," ",IF('INPUT SOP'!B97="E"," ",IF('INPUT SOP'!B97="F"," ",IF('INPUT SOP'!B97="G"," ",IF('INPUT SOP'!B97="H"," "," "))))))))</f>
        <v xml:space="preserve"> </v>
      </c>
      <c r="H161" s="104" t="str">
        <f>IF('INPUT SOP'!B97="E",'INPUT SOP'!E97,IF('INPUT SOP'!B97="B"," ",IF('INPUT SOP'!B97="A"," ",IF('INPUT SOP'!B97="C"," ",IF('INPUT SOP'!B97="D"," ",IF('INPUT SOP'!B97="F"," ",IF('INPUT SOP'!B97="G"," ",IF('INPUT SOP'!B97="H"," "," "))))))))</f>
        <v xml:space="preserve"> </v>
      </c>
      <c r="I161" s="104" t="str">
        <f>IF('INPUT SOP'!B97="F",'INPUT SOP'!E97,IF('INPUT SOP'!B97="B"," ",IF('INPUT SOP'!B97="A"," ",IF('INPUT SOP'!B97="C"," ",IF('INPUT SOP'!B97="D"," ",IF('INPUT SOP'!B97="E"," ",IF('INPUT SOP'!B97="G"," ",IF('INPUT SOP'!B244="H"," "," "))))))))</f>
        <v xml:space="preserve"> </v>
      </c>
      <c r="J161" s="104" t="str">
        <f>IF('INPUT SOP'!B97="G",'INPUT SOP'!E97,IF('INPUT SOP'!B97="B"," ",IF('INPUT SOP'!B97="A"," ",IF('INPUT SOP'!B97="C"," ",IF('INPUT SOP'!B97="D"," ",IF('INPUT SOP'!B97="E"," ",IF('INPUT SOP'!B97="F"," ",IF('INPUT SOP'!B97="H"," "," "))))))))</f>
        <v xml:space="preserve"> </v>
      </c>
      <c r="K161" s="104" t="str">
        <f>IF('INPUT SOP'!B97="H",'INPUT SOP'!E97,IF('INPUT SOP'!B97="B"," ",IF('INPUT SOP'!B97="A"," ",IF('INPUT SOP'!B97="C"," ",IF('INPUT SOP'!B97="D"," ",IF('INPUT SOP'!B97="E"," ",IF('INPUT SOP'!B97="F"," ",IF('INPUT SOP'!B97="G"," "," "))))))))</f>
        <v xml:space="preserve"> </v>
      </c>
      <c r="L161" s="105">
        <f>'INPUT SOP'!H97</f>
        <v>0</v>
      </c>
      <c r="M161" s="106">
        <f>'INPUT SOP'!I97</f>
        <v>0</v>
      </c>
      <c r="N161" s="107" t="str">
        <f>'INPUT SOP'!J97</f>
        <v>menit</v>
      </c>
      <c r="O161" s="105">
        <f>'INPUT SOP'!K97</f>
        <v>0</v>
      </c>
      <c r="P161" s="68"/>
    </row>
    <row r="162" spans="2:16" ht="110.1" customHeight="1">
      <c r="B162" s="102">
        <v>86</v>
      </c>
      <c r="C162" s="103">
        <f>'INPUT SOP'!C98</f>
        <v>0</v>
      </c>
      <c r="D162" s="232" t="str">
        <f>IF('INPUT SOP'!B98="A",'INPUT SOP'!E98,IF('INPUT SOP'!B98="B"," ",IF('INPUT SOP'!B98="C"," ",IF('INPUT SOP'!B98="D"," ",IF('INPUT SOP'!B98="E"," ",IF('INPUT SOP'!B98="F"," ",IF('INPUT SOP'!B98="G"," ",IF('INPUT SOP'!B98="H"," "," "))))))))</f>
        <v xml:space="preserve"> </v>
      </c>
      <c r="E162" s="232" t="str">
        <f>IF('INPUT SOP'!B98="B",'INPUT SOP'!E98,IF('INPUT SOP'!B98="A"," ",IF('INPUT SOP'!B98="C"," ",IF('INPUT SOP'!B98="A"," ",IF('INPUT SOP'!B98="E"," ",IF('INPUT SOP'!B98="F"," ",IF('INPUT SOP'!B98="G"," ",IF('INPUT SOP'!B98="H"," "," "))))))))</f>
        <v xml:space="preserve"> </v>
      </c>
      <c r="F162" s="232" t="str">
        <f>IF('INPUT SOP'!B98="C",'INPUT SOP'!E98,IF('INPUT SOP'!B98="B"," ",IF('INPUT SOP'!B98="A"," ",IF('INPUT SOP'!B98="A"," ",IF('INPUT SOP'!B98="E"," ",IF('INPUT SOP'!B98="F"," ",IF('INPUT SOP'!B98="G"," ",IF('INPUT SOP'!B98="H"," "," "))))))))</f>
        <v xml:space="preserve"> </v>
      </c>
      <c r="G162" s="104" t="str">
        <f>IF('INPUT SOP'!B98="D",'INPUT SOP'!E98,IF('INPUT SOP'!B98="B"," ",IF('INPUT SOP'!B98="C"," ",IF('INPUT SOP'!B98="A"," ",IF('INPUT SOP'!B98="E"," ",IF('INPUT SOP'!B98="F"," ",IF('INPUT SOP'!B98="G"," ",IF('INPUT SOP'!B98="H"," "," "))))))))</f>
        <v xml:space="preserve"> </v>
      </c>
      <c r="H162" s="104" t="str">
        <f>IF('INPUT SOP'!B98="E",'INPUT SOP'!E98,IF('INPUT SOP'!B98="B"," ",IF('INPUT SOP'!B98="A"," ",IF('INPUT SOP'!B98="C"," ",IF('INPUT SOP'!B98="D"," ",IF('INPUT SOP'!B98="F"," ",IF('INPUT SOP'!B98="G"," ",IF('INPUT SOP'!B98="H"," "," "))))))))</f>
        <v xml:space="preserve"> </v>
      </c>
      <c r="I162" s="104" t="str">
        <f>IF('INPUT SOP'!B98="F",'INPUT SOP'!E98,IF('INPUT SOP'!B98="B"," ",IF('INPUT SOP'!B98="A"," ",IF('INPUT SOP'!B98="C"," ",IF('INPUT SOP'!B98="D"," ",IF('INPUT SOP'!B98="E"," ",IF('INPUT SOP'!B98="G"," ",IF('INPUT SOP'!B245="H"," "," "))))))))</f>
        <v xml:space="preserve"> </v>
      </c>
      <c r="J162" s="104" t="str">
        <f>IF('INPUT SOP'!B98="G",'INPUT SOP'!E98,IF('INPUT SOP'!B98="B"," ",IF('INPUT SOP'!B98="A"," ",IF('INPUT SOP'!B98="C"," ",IF('INPUT SOP'!B98="D"," ",IF('INPUT SOP'!B98="E"," ",IF('INPUT SOP'!B98="F"," ",IF('INPUT SOP'!B98="H"," "," "))))))))</f>
        <v xml:space="preserve"> </v>
      </c>
      <c r="K162" s="104" t="str">
        <f>IF('INPUT SOP'!B98="H",'INPUT SOP'!E98,IF('INPUT SOP'!B98="B"," ",IF('INPUT SOP'!B98="A"," ",IF('INPUT SOP'!B98="C"," ",IF('INPUT SOP'!B98="D"," ",IF('INPUT SOP'!B98="E"," ",IF('INPUT SOP'!B98="F"," ",IF('INPUT SOP'!B98="G"," "," "))))))))</f>
        <v xml:space="preserve"> </v>
      </c>
      <c r="L162" s="105">
        <f>'INPUT SOP'!H98</f>
        <v>0</v>
      </c>
      <c r="M162" s="106">
        <f>'INPUT SOP'!I98</f>
        <v>0</v>
      </c>
      <c r="N162" s="107" t="str">
        <f>'INPUT SOP'!J98</f>
        <v>menit</v>
      </c>
      <c r="O162" s="105">
        <f>'INPUT SOP'!K98</f>
        <v>0</v>
      </c>
      <c r="P162" s="68"/>
    </row>
    <row r="163" spans="2:16" ht="110.1" customHeight="1">
      <c r="B163" s="102">
        <v>87</v>
      </c>
      <c r="C163" s="103">
        <f>'INPUT SOP'!C99</f>
        <v>0</v>
      </c>
      <c r="D163" s="232" t="str">
        <f>IF('INPUT SOP'!B99="A",'INPUT SOP'!E99,IF('INPUT SOP'!B99="B"," ",IF('INPUT SOP'!B99="C"," ",IF('INPUT SOP'!B99="D"," ",IF('INPUT SOP'!B99="E"," ",IF('INPUT SOP'!B99="F"," ",IF('INPUT SOP'!B99="G"," ",IF('INPUT SOP'!B99="H"," "," "))))))))</f>
        <v xml:space="preserve"> </v>
      </c>
      <c r="E163" s="232" t="str">
        <f>IF('INPUT SOP'!B99="B",'INPUT SOP'!E99,IF('INPUT SOP'!B99="A"," ",IF('INPUT SOP'!B99="C"," ",IF('INPUT SOP'!B99="A"," ",IF('INPUT SOP'!B99="E"," ",IF('INPUT SOP'!B99="F"," ",IF('INPUT SOP'!B99="G"," ",IF('INPUT SOP'!B99="H"," "," "))))))))</f>
        <v xml:space="preserve"> </v>
      </c>
      <c r="F163" s="232" t="str">
        <f>IF('INPUT SOP'!B99="C",'INPUT SOP'!E99,IF('INPUT SOP'!B99="B"," ",IF('INPUT SOP'!B99="A"," ",IF('INPUT SOP'!B99="A"," ",IF('INPUT SOP'!B99="E"," ",IF('INPUT SOP'!B99="F"," ",IF('INPUT SOP'!B99="G"," ",IF('INPUT SOP'!B99="H"," "," "))))))))</f>
        <v xml:space="preserve"> </v>
      </c>
      <c r="G163" s="104" t="str">
        <f>IF('INPUT SOP'!B99="D",'INPUT SOP'!E99,IF('INPUT SOP'!B99="B"," ",IF('INPUT SOP'!B99="C"," ",IF('INPUT SOP'!B99="A"," ",IF('INPUT SOP'!B99="E"," ",IF('INPUT SOP'!B99="F"," ",IF('INPUT SOP'!B99="G"," ",IF('INPUT SOP'!B99="H"," "," "))))))))</f>
        <v xml:space="preserve"> </v>
      </c>
      <c r="H163" s="104" t="str">
        <f>IF('INPUT SOP'!B99="E",'INPUT SOP'!E99,IF('INPUT SOP'!B99="B"," ",IF('INPUT SOP'!B99="A"," ",IF('INPUT SOP'!B99="C"," ",IF('INPUT SOP'!B99="D"," ",IF('INPUT SOP'!B99="F"," ",IF('INPUT SOP'!B99="G"," ",IF('INPUT SOP'!B99="H"," "," "))))))))</f>
        <v xml:space="preserve"> </v>
      </c>
      <c r="I163" s="104" t="str">
        <f>IF('INPUT SOP'!B99="F",'INPUT SOP'!E99,IF('INPUT SOP'!B99="B"," ",IF('INPUT SOP'!B99="A"," ",IF('INPUT SOP'!B99="C"," ",IF('INPUT SOP'!B99="D"," ",IF('INPUT SOP'!B99="E"," ",IF('INPUT SOP'!B99="G"," ",IF('INPUT SOP'!B246="H"," "," "))))))))</f>
        <v xml:space="preserve"> </v>
      </c>
      <c r="J163" s="104" t="str">
        <f>IF('INPUT SOP'!B99="G",'INPUT SOP'!E99,IF('INPUT SOP'!B99="B"," ",IF('INPUT SOP'!B99="A"," ",IF('INPUT SOP'!B99="C"," ",IF('INPUT SOP'!B99="D"," ",IF('INPUT SOP'!B99="E"," ",IF('INPUT SOP'!B99="F"," ",IF('INPUT SOP'!B99="H"," "," "))))))))</f>
        <v xml:space="preserve"> </v>
      </c>
      <c r="K163" s="104" t="str">
        <f>IF('INPUT SOP'!B99="H",'INPUT SOP'!E99,IF('INPUT SOP'!B99="B"," ",IF('INPUT SOP'!B99="A"," ",IF('INPUT SOP'!B99="C"," ",IF('INPUT SOP'!B99="D"," ",IF('INPUT SOP'!B99="E"," ",IF('INPUT SOP'!B99="F"," ",IF('INPUT SOP'!B99="G"," "," "))))))))</f>
        <v xml:space="preserve"> </v>
      </c>
      <c r="L163" s="105">
        <f>'INPUT SOP'!H99</f>
        <v>0</v>
      </c>
      <c r="M163" s="106">
        <f>'INPUT SOP'!I99</f>
        <v>0</v>
      </c>
      <c r="N163" s="107" t="str">
        <f>'INPUT SOP'!J99</f>
        <v>menit</v>
      </c>
      <c r="O163" s="105">
        <f>'INPUT SOP'!K99</f>
        <v>0</v>
      </c>
      <c r="P163" s="68"/>
    </row>
    <row r="164" spans="2:16" ht="110.1" customHeight="1">
      <c r="B164" s="102">
        <v>88</v>
      </c>
      <c r="C164" s="103">
        <f>'INPUT SOP'!C100</f>
        <v>0</v>
      </c>
      <c r="D164" s="232" t="str">
        <f>IF('INPUT SOP'!B100="A",'INPUT SOP'!E100,IF('INPUT SOP'!B100="B"," ",IF('INPUT SOP'!B100="C"," ",IF('INPUT SOP'!B100="D"," ",IF('INPUT SOP'!B100="E"," ",IF('INPUT SOP'!B100="F"," ",IF('INPUT SOP'!B100="G"," ",IF('INPUT SOP'!B100="H"," "," "))))))))</f>
        <v xml:space="preserve"> </v>
      </c>
      <c r="E164" s="232" t="str">
        <f>IF('INPUT SOP'!B100="B",'INPUT SOP'!E100,IF('INPUT SOP'!B100="A"," ",IF('INPUT SOP'!B100="C"," ",IF('INPUT SOP'!B100="A"," ",IF('INPUT SOP'!B100="E"," ",IF('INPUT SOP'!B100="F"," ",IF('INPUT SOP'!B100="G"," ",IF('INPUT SOP'!B100="H"," "," "))))))))</f>
        <v xml:space="preserve"> </v>
      </c>
      <c r="F164" s="232" t="str">
        <f>IF('INPUT SOP'!B100="C",'INPUT SOP'!E100,IF('INPUT SOP'!B100="B"," ",IF('INPUT SOP'!B100="A"," ",IF('INPUT SOP'!B100="A"," ",IF('INPUT SOP'!B100="E"," ",IF('INPUT SOP'!B100="F"," ",IF('INPUT SOP'!B100="G"," ",IF('INPUT SOP'!B100="H"," "," "))))))))</f>
        <v xml:space="preserve"> </v>
      </c>
      <c r="G164" s="104" t="str">
        <f>IF('INPUT SOP'!B100="D",'INPUT SOP'!E100,IF('INPUT SOP'!B100="B"," ",IF('INPUT SOP'!B100="C"," ",IF('INPUT SOP'!B100="A"," ",IF('INPUT SOP'!B100="E"," ",IF('INPUT SOP'!B100="F"," ",IF('INPUT SOP'!B100="G"," ",IF('INPUT SOP'!B100="H"," "," "))))))))</f>
        <v xml:space="preserve"> </v>
      </c>
      <c r="H164" s="104" t="str">
        <f>IF('INPUT SOP'!B100="E",'INPUT SOP'!E100,IF('INPUT SOP'!B100="B"," ",IF('INPUT SOP'!B100="A"," ",IF('INPUT SOP'!B100="C"," ",IF('INPUT SOP'!B100="D"," ",IF('INPUT SOP'!B100="F"," ",IF('INPUT SOP'!B100="G"," ",IF('INPUT SOP'!B100="H"," "," "))))))))</f>
        <v xml:space="preserve"> </v>
      </c>
      <c r="I164" s="104" t="str">
        <f>IF('INPUT SOP'!B100="F",'INPUT SOP'!E100,IF('INPUT SOP'!B100="B"," ",IF('INPUT SOP'!B100="A"," ",IF('INPUT SOP'!B100="C"," ",IF('INPUT SOP'!B100="D"," ",IF('INPUT SOP'!B100="E"," ",IF('INPUT SOP'!B100="G"," ",IF('INPUT SOP'!B247="H"," "," "))))))))</f>
        <v xml:space="preserve"> </v>
      </c>
      <c r="J164" s="104" t="str">
        <f>IF('INPUT SOP'!B100="G",'INPUT SOP'!E100,IF('INPUT SOP'!B100="B"," ",IF('INPUT SOP'!B100="A"," ",IF('INPUT SOP'!B100="C"," ",IF('INPUT SOP'!B100="D"," ",IF('INPUT SOP'!B100="E"," ",IF('INPUT SOP'!B100="F"," ",IF('INPUT SOP'!B100="H"," "," "))))))))</f>
        <v xml:space="preserve"> </v>
      </c>
      <c r="K164" s="104" t="str">
        <f>IF('INPUT SOP'!B100="H",'INPUT SOP'!E100,IF('INPUT SOP'!B100="B"," ",IF('INPUT SOP'!B100="A"," ",IF('INPUT SOP'!B100="C"," ",IF('INPUT SOP'!B100="D"," ",IF('INPUT SOP'!B100="E"," ",IF('INPUT SOP'!B100="F"," ",IF('INPUT SOP'!B100="G"," "," "))))))))</f>
        <v xml:space="preserve"> </v>
      </c>
      <c r="L164" s="105">
        <f>'INPUT SOP'!H100</f>
        <v>0</v>
      </c>
      <c r="M164" s="106">
        <f>'INPUT SOP'!I100</f>
        <v>0</v>
      </c>
      <c r="N164" s="107" t="str">
        <f>'INPUT SOP'!J100</f>
        <v>menit</v>
      </c>
      <c r="O164" s="105">
        <f>'INPUT SOP'!K100</f>
        <v>0</v>
      </c>
      <c r="P164" s="68"/>
    </row>
    <row r="165" spans="2:16" ht="110.1" customHeight="1">
      <c r="B165" s="102">
        <v>89</v>
      </c>
      <c r="C165" s="103">
        <f>'INPUT SOP'!C101</f>
        <v>0</v>
      </c>
      <c r="D165" s="232" t="str">
        <f>IF('INPUT SOP'!B101="A",'INPUT SOP'!E101,IF('INPUT SOP'!B101="B"," ",IF('INPUT SOP'!B101="C"," ",IF('INPUT SOP'!B101="D"," ",IF('INPUT SOP'!B101="E"," ",IF('INPUT SOP'!B101="F"," ",IF('INPUT SOP'!B101="G"," ",IF('INPUT SOP'!B101="H"," "," "))))))))</f>
        <v xml:space="preserve"> </v>
      </c>
      <c r="E165" s="232" t="str">
        <f>IF('INPUT SOP'!B101="B",'INPUT SOP'!E101,IF('INPUT SOP'!B101="A"," ",IF('INPUT SOP'!B101="C"," ",IF('INPUT SOP'!B101="A"," ",IF('INPUT SOP'!B101="E"," ",IF('INPUT SOP'!B101="F"," ",IF('INPUT SOP'!B101="G"," ",IF('INPUT SOP'!B101="H"," "," "))))))))</f>
        <v xml:space="preserve"> </v>
      </c>
      <c r="F165" s="232" t="str">
        <f>IF('INPUT SOP'!B101="C",'INPUT SOP'!E101,IF('INPUT SOP'!B101="B"," ",IF('INPUT SOP'!B101="A"," ",IF('INPUT SOP'!B101="A"," ",IF('INPUT SOP'!B101="E"," ",IF('INPUT SOP'!B101="F"," ",IF('INPUT SOP'!B101="G"," ",IF('INPUT SOP'!B101="H"," "," "))))))))</f>
        <v xml:space="preserve"> </v>
      </c>
      <c r="G165" s="104" t="str">
        <f>IF('INPUT SOP'!B101="D",'INPUT SOP'!E101,IF('INPUT SOP'!B101="B"," ",IF('INPUT SOP'!B101="C"," ",IF('INPUT SOP'!B101="A"," ",IF('INPUT SOP'!B101="E"," ",IF('INPUT SOP'!B101="F"," ",IF('INPUT SOP'!B101="G"," ",IF('INPUT SOP'!B101="H"," "," "))))))))</f>
        <v xml:space="preserve"> </v>
      </c>
      <c r="H165" s="104" t="str">
        <f>IF('INPUT SOP'!B101="E",'INPUT SOP'!E101,IF('INPUT SOP'!B101="B"," ",IF('INPUT SOP'!B101="A"," ",IF('INPUT SOP'!B101="C"," ",IF('INPUT SOP'!B101="D"," ",IF('INPUT SOP'!B101="F"," ",IF('INPUT SOP'!B101="G"," ",IF('INPUT SOP'!B101="H"," "," "))))))))</f>
        <v xml:space="preserve"> </v>
      </c>
      <c r="I165" s="104" t="str">
        <f>IF('INPUT SOP'!B101="F",'INPUT SOP'!E101,IF('INPUT SOP'!B101="B"," ",IF('INPUT SOP'!B101="A"," ",IF('INPUT SOP'!B101="C"," ",IF('INPUT SOP'!B101="D"," ",IF('INPUT SOP'!B101="E"," ",IF('INPUT SOP'!B101="G"," ",IF('INPUT SOP'!B248="H"," "," "))))))))</f>
        <v xml:space="preserve"> </v>
      </c>
      <c r="J165" s="104" t="str">
        <f>IF('INPUT SOP'!B101="G",'INPUT SOP'!E101,IF('INPUT SOP'!B101="B"," ",IF('INPUT SOP'!B101="A"," ",IF('INPUT SOP'!B101="C"," ",IF('INPUT SOP'!B101="D"," ",IF('INPUT SOP'!B101="E"," ",IF('INPUT SOP'!B101="F"," ",IF('INPUT SOP'!B101="H"," "," "))))))))</f>
        <v xml:space="preserve"> </v>
      </c>
      <c r="K165" s="104" t="str">
        <f>IF('INPUT SOP'!B101="H",'INPUT SOP'!E101,IF('INPUT SOP'!B101="B"," ",IF('INPUT SOP'!B101="A"," ",IF('INPUT SOP'!B101="C"," ",IF('INPUT SOP'!B101="D"," ",IF('INPUT SOP'!B101="E"," ",IF('INPUT SOP'!B101="F"," ",IF('INPUT SOP'!B101="G"," "," "))))))))</f>
        <v xml:space="preserve"> </v>
      </c>
      <c r="L165" s="105">
        <f>'INPUT SOP'!H101</f>
        <v>0</v>
      </c>
      <c r="M165" s="106">
        <f>'INPUT SOP'!I101</f>
        <v>0</v>
      </c>
      <c r="N165" s="107" t="str">
        <f>'INPUT SOP'!J101</f>
        <v>menit</v>
      </c>
      <c r="O165" s="105">
        <f>'INPUT SOP'!K101</f>
        <v>0</v>
      </c>
      <c r="P165" s="68"/>
    </row>
    <row r="166" spans="2:16" ht="110.1" customHeight="1">
      <c r="B166" s="102">
        <v>90</v>
      </c>
      <c r="C166" s="103">
        <f>'INPUT SOP'!C102</f>
        <v>0</v>
      </c>
      <c r="D166" s="232" t="str">
        <f>IF('INPUT SOP'!B102="A",'INPUT SOP'!E102,IF('INPUT SOP'!B102="B"," ",IF('INPUT SOP'!B102="C"," ",IF('INPUT SOP'!B102="D"," ",IF('INPUT SOP'!B102="E"," ",IF('INPUT SOP'!B102="F"," ",IF('INPUT SOP'!B102="G"," ",IF('INPUT SOP'!B102="H"," "," "))))))))</f>
        <v xml:space="preserve"> </v>
      </c>
      <c r="E166" s="232" t="str">
        <f>IF('INPUT SOP'!B102="B",'INPUT SOP'!E102,IF('INPUT SOP'!B102="A"," ",IF('INPUT SOP'!B102="C"," ",IF('INPUT SOP'!B102="A"," ",IF('INPUT SOP'!B102="E"," ",IF('INPUT SOP'!B102="F"," ",IF('INPUT SOP'!B102="G"," ",IF('INPUT SOP'!B102="H"," "," "))))))))</f>
        <v xml:space="preserve"> </v>
      </c>
      <c r="F166" s="232" t="str">
        <f>IF('INPUT SOP'!B102="C",'INPUT SOP'!E102,IF('INPUT SOP'!B102="B"," ",IF('INPUT SOP'!B102="A"," ",IF('INPUT SOP'!B102="A"," ",IF('INPUT SOP'!B102="E"," ",IF('INPUT SOP'!B102="F"," ",IF('INPUT SOP'!B102="G"," ",IF('INPUT SOP'!B102="H"," "," "))))))))</f>
        <v xml:space="preserve"> </v>
      </c>
      <c r="G166" s="104" t="str">
        <f>IF('INPUT SOP'!B102="D",'INPUT SOP'!E102,IF('INPUT SOP'!B102="B"," ",IF('INPUT SOP'!B102="C"," ",IF('INPUT SOP'!B102="A"," ",IF('INPUT SOP'!B102="E"," ",IF('INPUT SOP'!B102="F"," ",IF('INPUT SOP'!B102="G"," ",IF('INPUT SOP'!B102="H"," "," "))))))))</f>
        <v xml:space="preserve"> </v>
      </c>
      <c r="H166" s="104" t="str">
        <f>IF('INPUT SOP'!B102="E",'INPUT SOP'!E102,IF('INPUT SOP'!B102="B"," ",IF('INPUT SOP'!B102="A"," ",IF('INPUT SOP'!B102="C"," ",IF('INPUT SOP'!B102="D"," ",IF('INPUT SOP'!B102="F"," ",IF('INPUT SOP'!B102="G"," ",IF('INPUT SOP'!B102="H"," "," "))))))))</f>
        <v xml:space="preserve"> </v>
      </c>
      <c r="I166" s="104" t="str">
        <f>IF('INPUT SOP'!B102="F",'INPUT SOP'!E102,IF('INPUT SOP'!B102="B"," ",IF('INPUT SOP'!B102="A"," ",IF('INPUT SOP'!B102="C"," ",IF('INPUT SOP'!B102="D"," ",IF('INPUT SOP'!B102="E"," ",IF('INPUT SOP'!B102="G"," ",IF('INPUT SOP'!B249="H"," "," "))))))))</f>
        <v xml:space="preserve"> </v>
      </c>
      <c r="J166" s="104" t="str">
        <f>IF('INPUT SOP'!B102="G",'INPUT SOP'!E102,IF('INPUT SOP'!B102="B"," ",IF('INPUT SOP'!B102="A"," ",IF('INPUT SOP'!B102="C"," ",IF('INPUT SOP'!B102="D"," ",IF('INPUT SOP'!B102="E"," ",IF('INPUT SOP'!B102="F"," ",IF('INPUT SOP'!B102="H"," "," "))))))))</f>
        <v xml:space="preserve"> </v>
      </c>
      <c r="K166" s="104" t="str">
        <f>IF('INPUT SOP'!B102="H",'INPUT SOP'!E102,IF('INPUT SOP'!B102="B"," ",IF('INPUT SOP'!B102="A"," ",IF('INPUT SOP'!B102="C"," ",IF('INPUT SOP'!B102="D"," ",IF('INPUT SOP'!B102="E"," ",IF('INPUT SOP'!B102="F"," ",IF('INPUT SOP'!B102="G"," "," "))))))))</f>
        <v xml:space="preserve"> </v>
      </c>
      <c r="L166" s="105">
        <f>'INPUT SOP'!H102</f>
        <v>0</v>
      </c>
      <c r="M166" s="106">
        <f>'INPUT SOP'!I102</f>
        <v>0</v>
      </c>
      <c r="N166" s="107" t="str">
        <f>'INPUT SOP'!J102</f>
        <v>menit</v>
      </c>
      <c r="O166" s="105">
        <f>'INPUT SOP'!K102</f>
        <v>0</v>
      </c>
      <c r="P166" s="68"/>
    </row>
    <row r="167" spans="2:16" ht="110.1" customHeight="1">
      <c r="B167" s="102">
        <v>91</v>
      </c>
      <c r="C167" s="103">
        <f>'INPUT SOP'!C103</f>
        <v>0</v>
      </c>
      <c r="D167" s="232" t="str">
        <f>IF('INPUT SOP'!B103="A",'INPUT SOP'!E103,IF('INPUT SOP'!B103="B"," ",IF('INPUT SOP'!B103="C"," ",IF('INPUT SOP'!B103="D"," ",IF('INPUT SOP'!B103="E"," ",IF('INPUT SOP'!B103="F"," ",IF('INPUT SOP'!B103="G"," ",IF('INPUT SOP'!B103="H"," "," "))))))))</f>
        <v xml:space="preserve"> </v>
      </c>
      <c r="E167" s="232" t="str">
        <f>IF('INPUT SOP'!B103="B",'INPUT SOP'!E103,IF('INPUT SOP'!B103="A"," ",IF('INPUT SOP'!B103="C"," ",IF('INPUT SOP'!B103="A"," ",IF('INPUT SOP'!B103="E"," ",IF('INPUT SOP'!B103="F"," ",IF('INPUT SOP'!B103="G"," ",IF('INPUT SOP'!B103="H"," "," "))))))))</f>
        <v xml:space="preserve"> </v>
      </c>
      <c r="F167" s="232" t="str">
        <f>IF('INPUT SOP'!B103="C",'INPUT SOP'!E103,IF('INPUT SOP'!B103="B"," ",IF('INPUT SOP'!B103="A"," ",IF('INPUT SOP'!B103="A"," ",IF('INPUT SOP'!B103="E"," ",IF('INPUT SOP'!B103="F"," ",IF('INPUT SOP'!B103="G"," ",IF('INPUT SOP'!B103="H"," "," "))))))))</f>
        <v xml:space="preserve"> </v>
      </c>
      <c r="G167" s="104" t="str">
        <f>IF('INPUT SOP'!B103="D",'INPUT SOP'!E103,IF('INPUT SOP'!B103="B"," ",IF('INPUT SOP'!B103="C"," ",IF('INPUT SOP'!B103="A"," ",IF('INPUT SOP'!B103="E"," ",IF('INPUT SOP'!B103="F"," ",IF('INPUT SOP'!B103="G"," ",IF('INPUT SOP'!B103="H"," "," "))))))))</f>
        <v xml:space="preserve"> </v>
      </c>
      <c r="H167" s="104" t="str">
        <f>IF('INPUT SOP'!B103="E",'INPUT SOP'!E103,IF('INPUT SOP'!B103="B"," ",IF('INPUT SOP'!B103="A"," ",IF('INPUT SOP'!B103="C"," ",IF('INPUT SOP'!B103="D"," ",IF('INPUT SOP'!B103="F"," ",IF('INPUT SOP'!B103="G"," ",IF('INPUT SOP'!B103="H"," "," "))))))))</f>
        <v xml:space="preserve"> </v>
      </c>
      <c r="I167" s="104" t="str">
        <f>IF('INPUT SOP'!B103="F",'INPUT SOP'!E103,IF('INPUT SOP'!B103="B"," ",IF('INPUT SOP'!B103="A"," ",IF('INPUT SOP'!B103="C"," ",IF('INPUT SOP'!B103="D"," ",IF('INPUT SOP'!B103="E"," ",IF('INPUT SOP'!B103="G"," ",IF('INPUT SOP'!B250="H"," "," "))))))))</f>
        <v xml:space="preserve"> </v>
      </c>
      <c r="J167" s="104" t="str">
        <f>IF('INPUT SOP'!B103="G",'INPUT SOP'!E103,IF('INPUT SOP'!B103="B"," ",IF('INPUT SOP'!B103="A"," ",IF('INPUT SOP'!B103="C"," ",IF('INPUT SOP'!B103="D"," ",IF('INPUT SOP'!B103="E"," ",IF('INPUT SOP'!B103="F"," ",IF('INPUT SOP'!B103="H"," "," "))))))))</f>
        <v xml:space="preserve"> </v>
      </c>
      <c r="K167" s="104" t="str">
        <f>IF('INPUT SOP'!B103="H",'INPUT SOP'!E103,IF('INPUT SOP'!B103="B"," ",IF('INPUT SOP'!B103="A"," ",IF('INPUT SOP'!B103="C"," ",IF('INPUT SOP'!B103="D"," ",IF('INPUT SOP'!B103="E"," ",IF('INPUT SOP'!B103="F"," ",IF('INPUT SOP'!B103="G"," "," "))))))))</f>
        <v xml:space="preserve"> </v>
      </c>
      <c r="L167" s="105">
        <f>'INPUT SOP'!H103</f>
        <v>0</v>
      </c>
      <c r="M167" s="106">
        <f>'INPUT SOP'!I103</f>
        <v>0</v>
      </c>
      <c r="N167" s="107" t="str">
        <f>'INPUT SOP'!J103</f>
        <v>menit</v>
      </c>
      <c r="O167" s="105">
        <f>'INPUT SOP'!K103</f>
        <v>0</v>
      </c>
      <c r="P167" s="68"/>
    </row>
    <row r="168" spans="2:16" ht="54.75" customHeight="1">
      <c r="B168" s="21"/>
      <c r="C168" s="17"/>
      <c r="D168" s="205" t="str">
        <f>D167</f>
        <v xml:space="preserve"> </v>
      </c>
      <c r="E168" s="205" t="str">
        <f>E167</f>
        <v xml:space="preserve"> </v>
      </c>
      <c r="F168" s="205" t="str">
        <f t="shared" ref="F168:K168" si="34">F167</f>
        <v xml:space="preserve"> </v>
      </c>
      <c r="G168" s="51" t="str">
        <f t="shared" si="34"/>
        <v xml:space="preserve"> </v>
      </c>
      <c r="H168" s="51" t="str">
        <f t="shared" si="34"/>
        <v xml:space="preserve"> </v>
      </c>
      <c r="I168" s="51" t="str">
        <f t="shared" si="34"/>
        <v xml:space="preserve"> </v>
      </c>
      <c r="J168" s="51" t="str">
        <f t="shared" si="34"/>
        <v xml:space="preserve"> </v>
      </c>
      <c r="K168" s="51" t="str">
        <f t="shared" si="34"/>
        <v xml:space="preserve"> </v>
      </c>
      <c r="L168" s="62"/>
      <c r="M168" s="66">
        <f>SUM(M161:M167)+M155</f>
        <v>0</v>
      </c>
      <c r="N168" s="107" t="str">
        <f>'INPUT SOP'!J104</f>
        <v>menit</v>
      </c>
      <c r="O168" s="62"/>
      <c r="P168" s="68"/>
    </row>
    <row r="171" spans="2:16">
      <c r="B171" s="193" t="s">
        <v>29</v>
      </c>
      <c r="C171" s="195" t="s">
        <v>0</v>
      </c>
      <c r="D171" s="197" t="s">
        <v>30</v>
      </c>
      <c r="E171" s="198"/>
      <c r="F171" s="198"/>
      <c r="G171" s="198"/>
      <c r="H171" s="198"/>
      <c r="I171" s="198"/>
      <c r="J171" s="198"/>
      <c r="K171" s="198"/>
      <c r="L171" s="199" t="s">
        <v>31</v>
      </c>
      <c r="M171" s="200"/>
      <c r="N171" s="200"/>
      <c r="O171" s="200"/>
      <c r="P171" s="195" t="s">
        <v>32</v>
      </c>
    </row>
    <row r="172" spans="2:16">
      <c r="B172" s="194"/>
      <c r="C172" s="196"/>
      <c r="D172" s="231" t="str">
        <f t="shared" ref="D172:K172" si="35">D159</f>
        <v>PELAKSANA</v>
      </c>
      <c r="E172" s="231">
        <f t="shared" si="35"/>
        <v>0</v>
      </c>
      <c r="F172" s="231">
        <f t="shared" si="35"/>
        <v>0</v>
      </c>
      <c r="G172" s="4">
        <f t="shared" si="35"/>
        <v>0</v>
      </c>
      <c r="H172" s="4">
        <f t="shared" si="35"/>
        <v>0</v>
      </c>
      <c r="I172" s="4">
        <f t="shared" si="35"/>
        <v>0</v>
      </c>
      <c r="J172" s="4">
        <f t="shared" si="35"/>
        <v>0</v>
      </c>
      <c r="K172" s="4">
        <f t="shared" si="35"/>
        <v>0</v>
      </c>
      <c r="L172" s="24" t="s">
        <v>33</v>
      </c>
      <c r="M172" s="36" t="s">
        <v>2</v>
      </c>
      <c r="N172" s="35" t="s">
        <v>43</v>
      </c>
      <c r="O172" s="25" t="s">
        <v>34</v>
      </c>
      <c r="P172" s="196"/>
    </row>
    <row r="173" spans="2:16" ht="54.75" customHeight="1">
      <c r="B173" s="99"/>
      <c r="C173" s="100"/>
      <c r="D173" s="231" t="str">
        <f t="shared" ref="D173:K173" si="36">D168</f>
        <v xml:space="preserve"> </v>
      </c>
      <c r="E173" s="231" t="str">
        <f t="shared" si="36"/>
        <v xml:space="preserve"> </v>
      </c>
      <c r="F173" s="231" t="str">
        <f t="shared" si="36"/>
        <v xml:space="preserve"> </v>
      </c>
      <c r="G173" s="4" t="str">
        <f t="shared" si="36"/>
        <v xml:space="preserve"> </v>
      </c>
      <c r="H173" s="4" t="str">
        <f t="shared" si="36"/>
        <v xml:space="preserve"> </v>
      </c>
      <c r="I173" s="4" t="str">
        <f t="shared" si="36"/>
        <v xml:space="preserve"> </v>
      </c>
      <c r="J173" s="4" t="str">
        <f t="shared" si="36"/>
        <v xml:space="preserve"> </v>
      </c>
      <c r="K173" s="4" t="str">
        <f t="shared" si="36"/>
        <v xml:space="preserve"> </v>
      </c>
      <c r="L173" s="37"/>
      <c r="M173" s="36">
        <f>M168</f>
        <v>0</v>
      </c>
      <c r="N173" s="35" t="str">
        <f>N168</f>
        <v>menit</v>
      </c>
      <c r="O173" s="37"/>
      <c r="P173" s="100"/>
    </row>
    <row r="174" spans="2:16" ht="110.1" customHeight="1">
      <c r="B174" s="102">
        <v>92</v>
      </c>
      <c r="C174" s="103">
        <f>'INPUT SOP'!C104</f>
        <v>0</v>
      </c>
      <c r="D174" s="232" t="str">
        <f>IF('INPUT SOP'!B104="A",'INPUT SOP'!E104,IF('INPUT SOP'!B104="B"," ",IF('INPUT SOP'!B104="C"," ",IF('INPUT SOP'!B104="D"," ",IF('INPUT SOP'!B104="E"," ",IF('INPUT SOP'!B104="F"," ",IF('INPUT SOP'!B104="G"," ",IF('INPUT SOP'!B104="H"," "," "))))))))</f>
        <v xml:space="preserve"> </v>
      </c>
      <c r="E174" s="232" t="str">
        <f>IF('INPUT SOP'!B104="B",'INPUT SOP'!E104,IF('INPUT SOP'!B104="A"," ",IF('INPUT SOP'!B104="C"," ",IF('INPUT SOP'!B104="A"," ",IF('INPUT SOP'!B104="E"," ",IF('INPUT SOP'!B104="F"," ",IF('INPUT SOP'!B104="G"," ",IF('INPUT SOP'!B104="H"," "," "))))))))</f>
        <v xml:space="preserve"> </v>
      </c>
      <c r="F174" s="232" t="str">
        <f>IF('INPUT SOP'!B104="C",'INPUT SOP'!E104,IF('INPUT SOP'!B104="B"," ",IF('INPUT SOP'!B104="A"," ",IF('INPUT SOP'!B104="A"," ",IF('INPUT SOP'!B104="E"," ",IF('INPUT SOP'!B104="F"," ",IF('INPUT SOP'!B104="G"," ",IF('INPUT SOP'!B104="H"," "," "))))))))</f>
        <v xml:space="preserve"> </v>
      </c>
      <c r="G174" s="104" t="str">
        <f>IF('INPUT SOP'!B104="D",'INPUT SOP'!E104,IF('INPUT SOP'!B104="B"," ",IF('INPUT SOP'!B104="C"," ",IF('INPUT SOP'!B104="A"," ",IF('INPUT SOP'!B104="E"," ",IF('INPUT SOP'!B104="F"," ",IF('INPUT SOP'!B104="G"," ",IF('INPUT SOP'!B104="H"," "," "))))))))</f>
        <v xml:space="preserve"> </v>
      </c>
      <c r="H174" s="104" t="str">
        <f>IF('INPUT SOP'!B104="E",'INPUT SOP'!E104,IF('INPUT SOP'!B104="B"," ",IF('INPUT SOP'!B104="A"," ",IF('INPUT SOP'!B104="C"," ",IF('INPUT SOP'!B104="D"," ",IF('INPUT SOP'!B104="F"," ",IF('INPUT SOP'!B104="G"," ",IF('INPUT SOP'!B104="H"," "," "))))))))</f>
        <v xml:space="preserve"> </v>
      </c>
      <c r="I174" s="104" t="str">
        <f>IF('INPUT SOP'!B104="F",'INPUT SOP'!E104,IF('INPUT SOP'!B104="B"," ",IF('INPUT SOP'!B104="A"," ",IF('INPUT SOP'!B104="C"," ",IF('INPUT SOP'!B104="D"," ",IF('INPUT SOP'!B104="E"," ",IF('INPUT SOP'!B104="G"," ",IF('INPUT SOP'!B258="H"," "," "))))))))</f>
        <v xml:space="preserve"> </v>
      </c>
      <c r="J174" s="104" t="str">
        <f>IF('INPUT SOP'!B104="G",'INPUT SOP'!E104,IF('INPUT SOP'!B104="B"," ",IF('INPUT SOP'!B104="A"," ",IF('INPUT SOP'!B104="C"," ",IF('INPUT SOP'!B104="D"," ",IF('INPUT SOP'!B104="E"," ",IF('INPUT SOP'!B104="F"," ",IF('INPUT SOP'!B104="H"," "," "))))))))</f>
        <v xml:space="preserve"> </v>
      </c>
      <c r="K174" s="104" t="str">
        <f>IF('INPUT SOP'!B104="H",'INPUT SOP'!E104,IF('INPUT SOP'!B104="B"," ",IF('INPUT SOP'!B104="A"," ",IF('INPUT SOP'!B104="C"," ",IF('INPUT SOP'!B104="D"," ",IF('INPUT SOP'!B104="E"," ",IF('INPUT SOP'!B104="F"," ",IF('INPUT SOP'!B104="G"," "," "))))))))</f>
        <v xml:space="preserve"> </v>
      </c>
      <c r="L174" s="105">
        <f>'INPUT SOP'!H104</f>
        <v>0</v>
      </c>
      <c r="M174" s="106">
        <f>'INPUT SOP'!I104</f>
        <v>0</v>
      </c>
      <c r="N174" s="107" t="str">
        <f>'INPUT SOP'!J104</f>
        <v>menit</v>
      </c>
      <c r="O174" s="105">
        <f>'INPUT SOP'!K104</f>
        <v>0</v>
      </c>
      <c r="P174" s="68"/>
    </row>
    <row r="175" spans="2:16" ht="110.1" customHeight="1">
      <c r="B175" s="102">
        <v>93</v>
      </c>
      <c r="C175" s="103">
        <f>'INPUT SOP'!C105</f>
        <v>0</v>
      </c>
      <c r="D175" s="232" t="str">
        <f>IF('INPUT SOP'!B105="A",'INPUT SOP'!E105,IF('INPUT SOP'!B105="B"," ",IF('INPUT SOP'!B105="C"," ",IF('INPUT SOP'!B105="D"," ",IF('INPUT SOP'!B105="E"," ",IF('INPUT SOP'!B105="F"," ",IF('INPUT SOP'!B105="G"," ",IF('INPUT SOP'!B105="H"," "," "))))))))</f>
        <v xml:space="preserve"> </v>
      </c>
      <c r="E175" s="232" t="str">
        <f>IF('INPUT SOP'!B105="B",'INPUT SOP'!E105,IF('INPUT SOP'!B105="A"," ",IF('INPUT SOP'!B105="C"," ",IF('INPUT SOP'!B105="A"," ",IF('INPUT SOP'!B105="E"," ",IF('INPUT SOP'!B105="F"," ",IF('INPUT SOP'!B105="G"," ",IF('INPUT SOP'!B105="H"," "," "))))))))</f>
        <v xml:space="preserve"> </v>
      </c>
      <c r="F175" s="232" t="str">
        <f>IF('INPUT SOP'!B105="C",'INPUT SOP'!E105,IF('INPUT SOP'!B105="B"," ",IF('INPUT SOP'!B105="A"," ",IF('INPUT SOP'!B105="A"," ",IF('INPUT SOP'!B105="E"," ",IF('INPUT SOP'!B105="F"," ",IF('INPUT SOP'!B105="G"," ",IF('INPUT SOP'!B105="H"," "," "))))))))</f>
        <v xml:space="preserve"> </v>
      </c>
      <c r="G175" s="104" t="str">
        <f>IF('INPUT SOP'!B105="D",'INPUT SOP'!E105,IF('INPUT SOP'!B105="B"," ",IF('INPUT SOP'!B105="C"," ",IF('INPUT SOP'!B105="A"," ",IF('INPUT SOP'!B105="E"," ",IF('INPUT SOP'!B105="F"," ",IF('INPUT SOP'!B105="G"," ",IF('INPUT SOP'!B105="H"," "," "))))))))</f>
        <v xml:space="preserve"> </v>
      </c>
      <c r="H175" s="104" t="str">
        <f>IF('INPUT SOP'!B105="E",'INPUT SOP'!E105,IF('INPUT SOP'!B105="B"," ",IF('INPUT SOP'!B105="A"," ",IF('INPUT SOP'!B105="C"," ",IF('INPUT SOP'!B105="D"," ",IF('INPUT SOP'!B105="F"," ",IF('INPUT SOP'!B105="G"," ",IF('INPUT SOP'!B105="H"," "," "))))))))</f>
        <v xml:space="preserve"> </v>
      </c>
      <c r="I175" s="104" t="str">
        <f>IF('INPUT SOP'!B105="F",'INPUT SOP'!E105,IF('INPUT SOP'!B105="B"," ",IF('INPUT SOP'!B105="A"," ",IF('INPUT SOP'!B105="C"," ",IF('INPUT SOP'!B105="D"," ",IF('INPUT SOP'!B105="E"," ",IF('INPUT SOP'!B105="G"," ",IF('INPUT SOP'!B259="H"," "," "))))))))</f>
        <v xml:space="preserve"> </v>
      </c>
      <c r="J175" s="104" t="str">
        <f>IF('INPUT SOP'!B105="G",'INPUT SOP'!E105,IF('INPUT SOP'!B105="B"," ",IF('INPUT SOP'!B105="A"," ",IF('INPUT SOP'!B105="C"," ",IF('INPUT SOP'!B105="D"," ",IF('INPUT SOP'!B105="E"," ",IF('INPUT SOP'!B105="F"," ",IF('INPUT SOP'!B105="H"," "," "))))))))</f>
        <v xml:space="preserve"> </v>
      </c>
      <c r="K175" s="104" t="str">
        <f>IF('INPUT SOP'!B105="H",'INPUT SOP'!E105,IF('INPUT SOP'!B105="B"," ",IF('INPUT SOP'!B105="A"," ",IF('INPUT SOP'!B105="C"," ",IF('INPUT SOP'!B105="D"," ",IF('INPUT SOP'!B105="E"," ",IF('INPUT SOP'!B105="F"," ",IF('INPUT SOP'!B105="G"," "," "))))))))</f>
        <v xml:space="preserve"> </v>
      </c>
      <c r="L175" s="105">
        <f>'INPUT SOP'!H105</f>
        <v>0</v>
      </c>
      <c r="M175" s="106">
        <f>'INPUT SOP'!I105</f>
        <v>0</v>
      </c>
      <c r="N175" s="107" t="str">
        <f>'INPUT SOP'!J105</f>
        <v>menit</v>
      </c>
      <c r="O175" s="105">
        <f>'INPUT SOP'!K105</f>
        <v>0</v>
      </c>
      <c r="P175" s="68"/>
    </row>
    <row r="176" spans="2:16" ht="110.1" customHeight="1">
      <c r="B176" s="102">
        <v>94</v>
      </c>
      <c r="C176" s="103">
        <f>'INPUT SOP'!C106</f>
        <v>0</v>
      </c>
      <c r="D176" s="232" t="str">
        <f>IF('INPUT SOP'!B106="A",'INPUT SOP'!E106,IF('INPUT SOP'!B106="B"," ",IF('INPUT SOP'!B106="C"," ",IF('INPUT SOP'!B106="D"," ",IF('INPUT SOP'!B106="E"," ",IF('INPUT SOP'!B106="F"," ",IF('INPUT SOP'!B106="G"," ",IF('INPUT SOP'!B106="H"," "," "))))))))</f>
        <v xml:space="preserve"> </v>
      </c>
      <c r="E176" s="232" t="str">
        <f>IF('INPUT SOP'!B106="B",'INPUT SOP'!E106,IF('INPUT SOP'!B106="A"," ",IF('INPUT SOP'!B106="C"," ",IF('INPUT SOP'!B106="A"," ",IF('INPUT SOP'!B106="E"," ",IF('INPUT SOP'!B106="F"," ",IF('INPUT SOP'!B106="G"," ",IF('INPUT SOP'!B106="H"," "," "))))))))</f>
        <v xml:space="preserve"> </v>
      </c>
      <c r="F176" s="232" t="str">
        <f>IF('INPUT SOP'!B106="C",'INPUT SOP'!E106,IF('INPUT SOP'!B106="B"," ",IF('INPUT SOP'!B106="A"," ",IF('INPUT SOP'!B106="A"," ",IF('INPUT SOP'!B106="E"," ",IF('INPUT SOP'!B106="F"," ",IF('INPUT SOP'!B106="G"," ",IF('INPUT SOP'!B106="H"," "," "))))))))</f>
        <v xml:space="preserve"> </v>
      </c>
      <c r="G176" s="104" t="str">
        <f>IF('INPUT SOP'!B106="D",'INPUT SOP'!E106,IF('INPUT SOP'!B106="B"," ",IF('INPUT SOP'!B106="C"," ",IF('INPUT SOP'!B106="A"," ",IF('INPUT SOP'!B106="E"," ",IF('INPUT SOP'!B106="F"," ",IF('INPUT SOP'!B106="G"," ",IF('INPUT SOP'!B106="H"," "," "))))))))</f>
        <v xml:space="preserve"> </v>
      </c>
      <c r="H176" s="104" t="str">
        <f>IF('INPUT SOP'!B106="E",'INPUT SOP'!E106,IF('INPUT SOP'!B106="B"," ",IF('INPUT SOP'!B106="A"," ",IF('INPUT SOP'!B106="C"," ",IF('INPUT SOP'!B106="D"," ",IF('INPUT SOP'!B106="F"," ",IF('INPUT SOP'!B106="G"," ",IF('INPUT SOP'!B106="H"," "," "))))))))</f>
        <v xml:space="preserve"> </v>
      </c>
      <c r="I176" s="104" t="str">
        <f>IF('INPUT SOP'!B106="F",'INPUT SOP'!E106,IF('INPUT SOP'!B106="B"," ",IF('INPUT SOP'!B106="A"," ",IF('INPUT SOP'!B106="C"," ",IF('INPUT SOP'!B106="D"," ",IF('INPUT SOP'!B106="E"," ",IF('INPUT SOP'!B106="G"," ",IF('INPUT SOP'!B260="H"," "," "))))))))</f>
        <v xml:space="preserve"> </v>
      </c>
      <c r="J176" s="104" t="str">
        <f>IF('INPUT SOP'!B106="G",'INPUT SOP'!E106,IF('INPUT SOP'!B106="B"," ",IF('INPUT SOP'!B106="A"," ",IF('INPUT SOP'!B106="C"," ",IF('INPUT SOP'!B106="D"," ",IF('INPUT SOP'!B106="E"," ",IF('INPUT SOP'!B106="F"," ",IF('INPUT SOP'!B106="H"," "," "))))))))</f>
        <v xml:space="preserve"> </v>
      </c>
      <c r="K176" s="104" t="str">
        <f>IF('INPUT SOP'!B106="H",'INPUT SOP'!E106,IF('INPUT SOP'!B106="B"," ",IF('INPUT SOP'!B106="A"," ",IF('INPUT SOP'!B106="C"," ",IF('INPUT SOP'!B106="D"," ",IF('INPUT SOP'!B106="E"," ",IF('INPUT SOP'!B106="F"," ",IF('INPUT SOP'!B106="G"," "," "))))))))</f>
        <v xml:space="preserve"> </v>
      </c>
      <c r="L176" s="105">
        <f>'INPUT SOP'!H106</f>
        <v>0</v>
      </c>
      <c r="M176" s="106">
        <f>'INPUT SOP'!I106</f>
        <v>0</v>
      </c>
      <c r="N176" s="107" t="str">
        <f>'INPUT SOP'!J106</f>
        <v>menit</v>
      </c>
      <c r="O176" s="105">
        <f>'INPUT SOP'!K106</f>
        <v>0</v>
      </c>
      <c r="P176" s="68"/>
    </row>
    <row r="177" spans="2:16" ht="110.1" customHeight="1">
      <c r="B177" s="102">
        <v>95</v>
      </c>
      <c r="C177" s="103">
        <f>'INPUT SOP'!C107</f>
        <v>0</v>
      </c>
      <c r="D177" s="232" t="str">
        <f>IF('INPUT SOP'!B107="A",'INPUT SOP'!E107,IF('INPUT SOP'!B107="B"," ",IF('INPUT SOP'!B107="C"," ",IF('INPUT SOP'!B107="D"," ",IF('INPUT SOP'!B107="E"," ",IF('INPUT SOP'!B107="F"," ",IF('INPUT SOP'!B107="G"," ",IF('INPUT SOP'!B107="H"," "," "))))))))</f>
        <v xml:space="preserve"> </v>
      </c>
      <c r="E177" s="232" t="str">
        <f>IF('INPUT SOP'!B107="B",'INPUT SOP'!E107,IF('INPUT SOP'!B107="A"," ",IF('INPUT SOP'!B107="C"," ",IF('INPUT SOP'!B107="A"," ",IF('INPUT SOP'!B107="E"," ",IF('INPUT SOP'!B107="F"," ",IF('INPUT SOP'!B107="G"," ",IF('INPUT SOP'!B107="H"," "," "))))))))</f>
        <v xml:space="preserve"> </v>
      </c>
      <c r="F177" s="232" t="str">
        <f>IF('INPUT SOP'!B107="C",'INPUT SOP'!E107,IF('INPUT SOP'!B107="B"," ",IF('INPUT SOP'!B107="A"," ",IF('INPUT SOP'!B107="A"," ",IF('INPUT SOP'!B107="E"," ",IF('INPUT SOP'!B107="F"," ",IF('INPUT SOP'!B107="G"," ",IF('INPUT SOP'!B107="H"," "," "))))))))</f>
        <v xml:space="preserve"> </v>
      </c>
      <c r="G177" s="104" t="str">
        <f>IF('INPUT SOP'!B107="D",'INPUT SOP'!E107,IF('INPUT SOP'!B107="B"," ",IF('INPUT SOP'!B107="C"," ",IF('INPUT SOP'!B107="A"," ",IF('INPUT SOP'!B107="E"," ",IF('INPUT SOP'!B107="F"," ",IF('INPUT SOP'!B107="G"," ",IF('INPUT SOP'!B107="H"," "," "))))))))</f>
        <v xml:space="preserve"> </v>
      </c>
      <c r="H177" s="104" t="str">
        <f>IF('INPUT SOP'!B107="E",'INPUT SOP'!E107,IF('INPUT SOP'!B107="B"," ",IF('INPUT SOP'!B107="A"," ",IF('INPUT SOP'!B107="C"," ",IF('INPUT SOP'!B107="D"," ",IF('INPUT SOP'!B107="F"," ",IF('INPUT SOP'!B107="G"," ",IF('INPUT SOP'!B107="H"," "," "))))))))</f>
        <v xml:space="preserve"> </v>
      </c>
      <c r="I177" s="104" t="str">
        <f>IF('INPUT SOP'!B107="F",'INPUT SOP'!E107,IF('INPUT SOP'!B107="B"," ",IF('INPUT SOP'!B107="A"," ",IF('INPUT SOP'!B107="C"," ",IF('INPUT SOP'!B107="D"," ",IF('INPUT SOP'!B107="E"," ",IF('INPUT SOP'!B107="G"," ",IF('INPUT SOP'!B261="H"," "," "))))))))</f>
        <v xml:space="preserve"> </v>
      </c>
      <c r="J177" s="104" t="str">
        <f>IF('INPUT SOP'!B107="G",'INPUT SOP'!E107,IF('INPUT SOP'!B107="B"," ",IF('INPUT SOP'!B107="A"," ",IF('INPUT SOP'!B107="C"," ",IF('INPUT SOP'!B107="D"," ",IF('INPUT SOP'!B107="E"," ",IF('INPUT SOP'!B107="F"," ",IF('INPUT SOP'!B107="H"," "," "))))))))</f>
        <v xml:space="preserve"> </v>
      </c>
      <c r="K177" s="104" t="str">
        <f>IF('INPUT SOP'!B107="H",'INPUT SOP'!E107,IF('INPUT SOP'!B107="B"," ",IF('INPUT SOP'!B107="A"," ",IF('INPUT SOP'!B107="C"," ",IF('INPUT SOP'!B107="D"," ",IF('INPUT SOP'!B107="E"," ",IF('INPUT SOP'!B107="F"," ",IF('INPUT SOP'!B107="G"," "," "))))))))</f>
        <v xml:space="preserve"> </v>
      </c>
      <c r="L177" s="105">
        <f>'INPUT SOP'!H107</f>
        <v>0</v>
      </c>
      <c r="M177" s="106">
        <f>'INPUT SOP'!I107</f>
        <v>0</v>
      </c>
      <c r="N177" s="107" t="str">
        <f>'INPUT SOP'!J107</f>
        <v>menit</v>
      </c>
      <c r="O177" s="105">
        <f>'INPUT SOP'!K107</f>
        <v>0</v>
      </c>
      <c r="P177" s="68"/>
    </row>
    <row r="178" spans="2:16" ht="110.1" customHeight="1">
      <c r="B178" s="102">
        <v>96</v>
      </c>
      <c r="C178" s="103">
        <f>'INPUT SOP'!C108</f>
        <v>0</v>
      </c>
      <c r="D178" s="232" t="str">
        <f>IF('INPUT SOP'!B108="A",'INPUT SOP'!E108,IF('INPUT SOP'!B108="B"," ",IF('INPUT SOP'!B108="C"," ",IF('INPUT SOP'!B108="D"," ",IF('INPUT SOP'!B108="E"," ",IF('INPUT SOP'!B108="F"," ",IF('INPUT SOP'!B108="G"," ",IF('INPUT SOP'!B108="H"," "," "))))))))</f>
        <v xml:space="preserve"> </v>
      </c>
      <c r="E178" s="232" t="str">
        <f>IF('INPUT SOP'!B108="B",'INPUT SOP'!E108,IF('INPUT SOP'!B108="A"," ",IF('INPUT SOP'!B108="C"," ",IF('INPUT SOP'!B108="A"," ",IF('INPUT SOP'!B108="E"," ",IF('INPUT SOP'!B108="F"," ",IF('INPUT SOP'!B108="G"," ",IF('INPUT SOP'!B108="H"," "," "))))))))</f>
        <v xml:space="preserve"> </v>
      </c>
      <c r="F178" s="232" t="str">
        <f>IF('INPUT SOP'!B108="C",'INPUT SOP'!E108,IF('INPUT SOP'!B108="B"," ",IF('INPUT SOP'!B108="A"," ",IF('INPUT SOP'!B108="A"," ",IF('INPUT SOP'!B108="E"," ",IF('INPUT SOP'!B108="F"," ",IF('INPUT SOP'!B108="G"," ",IF('INPUT SOP'!B108="H"," "," "))))))))</f>
        <v xml:space="preserve"> </v>
      </c>
      <c r="G178" s="104" t="str">
        <f>IF('INPUT SOP'!B108="D",'INPUT SOP'!E108,IF('INPUT SOP'!B108="B"," ",IF('INPUT SOP'!B108="C"," ",IF('INPUT SOP'!B108="A"," ",IF('INPUT SOP'!B108="E"," ",IF('INPUT SOP'!B108="F"," ",IF('INPUT SOP'!B108="G"," ",IF('INPUT SOP'!B108="H"," "," "))))))))</f>
        <v xml:space="preserve"> </v>
      </c>
      <c r="H178" s="104" t="str">
        <f>IF('INPUT SOP'!B108="E",'INPUT SOP'!E108,IF('INPUT SOP'!B108="B"," ",IF('INPUT SOP'!B108="A"," ",IF('INPUT SOP'!B108="C"," ",IF('INPUT SOP'!B108="D"," ",IF('INPUT SOP'!B108="F"," ",IF('INPUT SOP'!B108="G"," ",IF('INPUT SOP'!B108="H"," "," "))))))))</f>
        <v xml:space="preserve"> </v>
      </c>
      <c r="I178" s="104" t="str">
        <f>IF('INPUT SOP'!B108="F",'INPUT SOP'!E108,IF('INPUT SOP'!B108="B"," ",IF('INPUT SOP'!B108="A"," ",IF('INPUT SOP'!B108="C"," ",IF('INPUT SOP'!B108="D"," ",IF('INPUT SOP'!B108="E"," ",IF('INPUT SOP'!B108="G"," ",IF('INPUT SOP'!B262="H"," "," "))))))))</f>
        <v xml:space="preserve"> </v>
      </c>
      <c r="J178" s="104" t="str">
        <f>IF('INPUT SOP'!B108="G",'INPUT SOP'!E108,IF('INPUT SOP'!B108="B"," ",IF('INPUT SOP'!B108="A"," ",IF('INPUT SOP'!B108="C"," ",IF('INPUT SOP'!B108="D"," ",IF('INPUT SOP'!B108="E"," ",IF('INPUT SOP'!B108="F"," ",IF('INPUT SOP'!B108="H"," "," "))))))))</f>
        <v xml:space="preserve"> </v>
      </c>
      <c r="K178" s="104" t="str">
        <f>IF('INPUT SOP'!B108="H",'INPUT SOP'!E108,IF('INPUT SOP'!B108="B"," ",IF('INPUT SOP'!B108="A"," ",IF('INPUT SOP'!B108="C"," ",IF('INPUT SOP'!B108="D"," ",IF('INPUT SOP'!B108="E"," ",IF('INPUT SOP'!B108="F"," ",IF('INPUT SOP'!B108="G"," "," "))))))))</f>
        <v xml:space="preserve"> </v>
      </c>
      <c r="L178" s="105">
        <f>'INPUT SOP'!H108</f>
        <v>0</v>
      </c>
      <c r="M178" s="106">
        <f>'INPUT SOP'!I108</f>
        <v>0</v>
      </c>
      <c r="N178" s="107" t="str">
        <f>'INPUT SOP'!J108</f>
        <v>menit</v>
      </c>
      <c r="O178" s="105">
        <f>'INPUT SOP'!K108</f>
        <v>0</v>
      </c>
      <c r="P178" s="68"/>
    </row>
    <row r="179" spans="2:16" ht="110.1" customHeight="1">
      <c r="B179" s="102">
        <v>97</v>
      </c>
      <c r="C179" s="103">
        <f>'INPUT SOP'!C109</f>
        <v>0</v>
      </c>
      <c r="D179" s="232" t="str">
        <f>IF('INPUT SOP'!B109="A",'INPUT SOP'!E109,IF('INPUT SOP'!B109="B"," ",IF('INPUT SOP'!B109="C"," ",IF('INPUT SOP'!B109="D"," ",IF('INPUT SOP'!B109="E"," ",IF('INPUT SOP'!B109="F"," ",IF('INPUT SOP'!B109="G"," ",IF('INPUT SOP'!B109="H"," "," "))))))))</f>
        <v xml:space="preserve"> </v>
      </c>
      <c r="E179" s="232" t="str">
        <f>IF('INPUT SOP'!B109="B",'INPUT SOP'!E109,IF('INPUT SOP'!B109="A"," ",IF('INPUT SOP'!B109="C"," ",IF('INPUT SOP'!B109="A"," ",IF('INPUT SOP'!B109="E"," ",IF('INPUT SOP'!B109="F"," ",IF('INPUT SOP'!B109="G"," ",IF('INPUT SOP'!B109="H"," "," "))))))))</f>
        <v xml:space="preserve"> </v>
      </c>
      <c r="F179" s="232" t="str">
        <f>IF('INPUT SOP'!B109="C",'INPUT SOP'!E109,IF('INPUT SOP'!B109="B"," ",IF('INPUT SOP'!B109="A"," ",IF('INPUT SOP'!B109="A"," ",IF('INPUT SOP'!B109="E"," ",IF('INPUT SOP'!B109="F"," ",IF('INPUT SOP'!B109="G"," ",IF('INPUT SOP'!B109="H"," "," "))))))))</f>
        <v xml:space="preserve"> </v>
      </c>
      <c r="G179" s="104" t="str">
        <f>IF('INPUT SOP'!B109="D",'INPUT SOP'!E109,IF('INPUT SOP'!B109="B"," ",IF('INPUT SOP'!B109="C"," ",IF('INPUT SOP'!B109="A"," ",IF('INPUT SOP'!B109="E"," ",IF('INPUT SOP'!B109="F"," ",IF('INPUT SOP'!B109="G"," ",IF('INPUT SOP'!B109="H"," "," "))))))))</f>
        <v xml:space="preserve"> </v>
      </c>
      <c r="H179" s="104" t="str">
        <f>IF('INPUT SOP'!B109="E",'INPUT SOP'!E109,IF('INPUT SOP'!B109="B"," ",IF('INPUT SOP'!B109="A"," ",IF('INPUT SOP'!B109="C"," ",IF('INPUT SOP'!B109="D"," ",IF('INPUT SOP'!B109="F"," ",IF('INPUT SOP'!B109="G"," ",IF('INPUT SOP'!B109="H"," "," "))))))))</f>
        <v xml:space="preserve"> </v>
      </c>
      <c r="I179" s="104" t="str">
        <f>IF('INPUT SOP'!B109="F",'INPUT SOP'!E109,IF('INPUT SOP'!B109="B"," ",IF('INPUT SOP'!B109="A"," ",IF('INPUT SOP'!B109="C"," ",IF('INPUT SOP'!B109="D"," ",IF('INPUT SOP'!B109="E"," ",IF('INPUT SOP'!B109="G"," ",IF('INPUT SOP'!B263="H"," "," "))))))))</f>
        <v xml:space="preserve"> </v>
      </c>
      <c r="J179" s="104" t="str">
        <f>IF('INPUT SOP'!B109="G",'INPUT SOP'!E109,IF('INPUT SOP'!B109="B"," ",IF('INPUT SOP'!B109="A"," ",IF('INPUT SOP'!B109="C"," ",IF('INPUT SOP'!B109="D"," ",IF('INPUT SOP'!B109="E"," ",IF('INPUT SOP'!B109="F"," ",IF('INPUT SOP'!B109="H"," "," "))))))))</f>
        <v xml:space="preserve"> </v>
      </c>
      <c r="K179" s="104" t="str">
        <f>IF('INPUT SOP'!B109="H",'INPUT SOP'!E109,IF('INPUT SOP'!B109="B"," ",IF('INPUT SOP'!B109="A"," ",IF('INPUT SOP'!B109="C"," ",IF('INPUT SOP'!B109="D"," ",IF('INPUT SOP'!B109="E"," ",IF('INPUT SOP'!B109="F"," ",IF('INPUT SOP'!B109="G"," "," "))))))))</f>
        <v xml:space="preserve"> </v>
      </c>
      <c r="L179" s="105">
        <f>'INPUT SOP'!H109</f>
        <v>0</v>
      </c>
      <c r="M179" s="106">
        <f>'INPUT SOP'!I109</f>
        <v>0</v>
      </c>
      <c r="N179" s="107" t="str">
        <f>'INPUT SOP'!J109</f>
        <v>menit</v>
      </c>
      <c r="O179" s="105">
        <f>'INPUT SOP'!K109</f>
        <v>0</v>
      </c>
      <c r="P179" s="68"/>
    </row>
    <row r="180" spans="2:16" ht="110.1" customHeight="1">
      <c r="B180" s="102">
        <v>98</v>
      </c>
      <c r="C180" s="103">
        <f>'INPUT SOP'!C110</f>
        <v>0</v>
      </c>
      <c r="D180" s="232" t="str">
        <f>IF('INPUT SOP'!B110="A",'INPUT SOP'!E110,IF('INPUT SOP'!B110="B"," ",IF('INPUT SOP'!B110="C"," ",IF('INPUT SOP'!B110="D"," ",IF('INPUT SOP'!B110="E"," ",IF('INPUT SOP'!B110="F"," ",IF('INPUT SOP'!B110="G"," ",IF('INPUT SOP'!B110="H"," "," "))))))))</f>
        <v xml:space="preserve"> </v>
      </c>
      <c r="E180" s="232" t="str">
        <f>IF('INPUT SOP'!B110="B",'INPUT SOP'!E110,IF('INPUT SOP'!B110="A"," ",IF('INPUT SOP'!B110="C"," ",IF('INPUT SOP'!B110="A"," ",IF('INPUT SOP'!B110="E"," ",IF('INPUT SOP'!B110="F"," ",IF('INPUT SOP'!B110="G"," ",IF('INPUT SOP'!B110="H"," "," "))))))))</f>
        <v xml:space="preserve"> </v>
      </c>
      <c r="F180" s="232" t="str">
        <f>IF('INPUT SOP'!B110="C",'INPUT SOP'!E110,IF('INPUT SOP'!B110="B"," ",IF('INPUT SOP'!B110="A"," ",IF('INPUT SOP'!B110="A"," ",IF('INPUT SOP'!B110="E"," ",IF('INPUT SOP'!B110="F"," ",IF('INPUT SOP'!B110="G"," ",IF('INPUT SOP'!B110="H"," "," "))))))))</f>
        <v xml:space="preserve"> </v>
      </c>
      <c r="G180" s="104" t="str">
        <f>IF('INPUT SOP'!B110="D",'INPUT SOP'!E110,IF('INPUT SOP'!B110="B"," ",IF('INPUT SOP'!B110="C"," ",IF('INPUT SOP'!B110="A"," ",IF('INPUT SOP'!B110="E"," ",IF('INPUT SOP'!B110="F"," ",IF('INPUT SOP'!B110="G"," ",IF('INPUT SOP'!B110="H"," "," "))))))))</f>
        <v xml:space="preserve"> </v>
      </c>
      <c r="H180" s="104" t="str">
        <f>IF('INPUT SOP'!B110="E",'INPUT SOP'!E110,IF('INPUT SOP'!B110="B"," ",IF('INPUT SOP'!B110="A"," ",IF('INPUT SOP'!B110="C"," ",IF('INPUT SOP'!B110="D"," ",IF('INPUT SOP'!B110="F"," ",IF('INPUT SOP'!B110="G"," ",IF('INPUT SOP'!B110="H"," "," "))))))))</f>
        <v xml:space="preserve"> </v>
      </c>
      <c r="I180" s="104" t="str">
        <f>IF('INPUT SOP'!B110="F",'INPUT SOP'!E110,IF('INPUT SOP'!B110="B"," ",IF('INPUT SOP'!B110="A"," ",IF('INPUT SOP'!B110="C"," ",IF('INPUT SOP'!B110="D"," ",IF('INPUT SOP'!B110="E"," ",IF('INPUT SOP'!B110="G"," ",IF('INPUT SOP'!B264="H"," "," "))))))))</f>
        <v xml:space="preserve"> </v>
      </c>
      <c r="J180" s="104" t="str">
        <f>IF('INPUT SOP'!B110="G",'INPUT SOP'!E110,IF('INPUT SOP'!B110="B"," ",IF('INPUT SOP'!B110="A"," ",IF('INPUT SOP'!B110="C"," ",IF('INPUT SOP'!B110="D"," ",IF('INPUT SOP'!B110="E"," ",IF('INPUT SOP'!B110="F"," ",IF('INPUT SOP'!B110="H"," "," "))))))))</f>
        <v xml:space="preserve"> </v>
      </c>
      <c r="K180" s="104" t="str">
        <f>IF('INPUT SOP'!B110="H",'INPUT SOP'!E110,IF('INPUT SOP'!B110="B"," ",IF('INPUT SOP'!B110="A"," ",IF('INPUT SOP'!B110="C"," ",IF('INPUT SOP'!B110="D"," ",IF('INPUT SOP'!B110="E"," ",IF('INPUT SOP'!B110="F"," ",IF('INPUT SOP'!B110="G"," "," "))))))))</f>
        <v xml:space="preserve"> </v>
      </c>
      <c r="L180" s="105">
        <f>'INPUT SOP'!H110</f>
        <v>0</v>
      </c>
      <c r="M180" s="106">
        <f>'INPUT SOP'!I110</f>
        <v>0</v>
      </c>
      <c r="N180" s="107" t="str">
        <f>'INPUT SOP'!J110</f>
        <v>menit</v>
      </c>
      <c r="O180" s="105">
        <f>'INPUT SOP'!K110</f>
        <v>0</v>
      </c>
      <c r="P180" s="68"/>
    </row>
    <row r="181" spans="2:16" ht="54.75" customHeight="1">
      <c r="B181" s="21"/>
      <c r="C181" s="17"/>
      <c r="D181" s="205" t="str">
        <f>D180</f>
        <v xml:space="preserve"> </v>
      </c>
      <c r="E181" s="205" t="str">
        <f>E180</f>
        <v xml:space="preserve"> </v>
      </c>
      <c r="F181" s="205" t="str">
        <f t="shared" ref="F181:K181" si="37">F180</f>
        <v xml:space="preserve"> </v>
      </c>
      <c r="G181" s="51" t="str">
        <f t="shared" si="37"/>
        <v xml:space="preserve"> </v>
      </c>
      <c r="H181" s="51" t="str">
        <f t="shared" si="37"/>
        <v xml:space="preserve"> </v>
      </c>
      <c r="I181" s="51" t="str">
        <f t="shared" si="37"/>
        <v xml:space="preserve"> </v>
      </c>
      <c r="J181" s="51" t="str">
        <f t="shared" si="37"/>
        <v xml:space="preserve"> </v>
      </c>
      <c r="K181" s="51" t="str">
        <f t="shared" si="37"/>
        <v xml:space="preserve"> </v>
      </c>
      <c r="L181" s="62"/>
      <c r="M181" s="66">
        <f>SUM(M174:M180)+M168</f>
        <v>0</v>
      </c>
      <c r="N181" s="107" t="str">
        <f>'INPUT SOP'!J111</f>
        <v>menit</v>
      </c>
      <c r="O181" s="62"/>
      <c r="P181" s="68"/>
    </row>
  </sheetData>
  <mergeCells count="74">
    <mergeCell ref="P171:P172"/>
    <mergeCell ref="B171:B172"/>
    <mergeCell ref="C171:C172"/>
    <mergeCell ref="D171:K171"/>
    <mergeCell ref="L171:O171"/>
    <mergeCell ref="B158:B159"/>
    <mergeCell ref="C158:C159"/>
    <mergeCell ref="D158:K158"/>
    <mergeCell ref="L158:O158"/>
    <mergeCell ref="P158:P159"/>
    <mergeCell ref="B145:B146"/>
    <mergeCell ref="C145:C146"/>
    <mergeCell ref="D145:K145"/>
    <mergeCell ref="L145:O145"/>
    <mergeCell ref="P145:P146"/>
    <mergeCell ref="B132:B133"/>
    <mergeCell ref="C132:C133"/>
    <mergeCell ref="D132:K132"/>
    <mergeCell ref="L132:O132"/>
    <mergeCell ref="P132:P133"/>
    <mergeCell ref="B119:B120"/>
    <mergeCell ref="C119:C120"/>
    <mergeCell ref="D119:K119"/>
    <mergeCell ref="L119:O119"/>
    <mergeCell ref="P119:P120"/>
    <mergeCell ref="P93:P94"/>
    <mergeCell ref="B106:B107"/>
    <mergeCell ref="C106:C107"/>
    <mergeCell ref="D106:K106"/>
    <mergeCell ref="L106:O106"/>
    <mergeCell ref="P106:P107"/>
    <mergeCell ref="B90:L90"/>
    <mergeCell ref="B93:B94"/>
    <mergeCell ref="C93:C94"/>
    <mergeCell ref="D93:K93"/>
    <mergeCell ref="L93:O93"/>
    <mergeCell ref="B79:B80"/>
    <mergeCell ref="C79:C80"/>
    <mergeCell ref="D79:K79"/>
    <mergeCell ref="L79:O79"/>
    <mergeCell ref="P79:P80"/>
    <mergeCell ref="B76:L76"/>
    <mergeCell ref="B62:L62"/>
    <mergeCell ref="B65:B66"/>
    <mergeCell ref="C65:C66"/>
    <mergeCell ref="D65:K65"/>
    <mergeCell ref="L65:O65"/>
    <mergeCell ref="P65:P66"/>
    <mergeCell ref="B51:B52"/>
    <mergeCell ref="C51:C52"/>
    <mergeCell ref="D51:K51"/>
    <mergeCell ref="L51:O51"/>
    <mergeCell ref="P51:P52"/>
    <mergeCell ref="B49:L49"/>
    <mergeCell ref="B25:B26"/>
    <mergeCell ref="C25:C26"/>
    <mergeCell ref="D25:K25"/>
    <mergeCell ref="L25:O25"/>
    <mergeCell ref="P25:P26"/>
    <mergeCell ref="B38:B39"/>
    <mergeCell ref="C38:C39"/>
    <mergeCell ref="D38:K38"/>
    <mergeCell ref="L38:O38"/>
    <mergeCell ref="P38:P39"/>
    <mergeCell ref="P2:P3"/>
    <mergeCell ref="B13:B14"/>
    <mergeCell ref="C13:C14"/>
    <mergeCell ref="D13:K13"/>
    <mergeCell ref="L13:O13"/>
    <mergeCell ref="P13:P14"/>
    <mergeCell ref="B2:B3"/>
    <mergeCell ref="C2:C3"/>
    <mergeCell ref="D2:K2"/>
    <mergeCell ref="L2:O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INPUT HAL JUDUL</vt:lpstr>
      <vt:lpstr>INPUT SOP</vt:lpstr>
      <vt:lpstr>OUTPUT SOP</vt:lpstr>
      <vt:lpstr>'INPUT SOP'!Print_Area</vt:lpstr>
      <vt:lpstr>'OUTPUT SOP'!Print_Area</vt:lpstr>
      <vt:lpstr>'INPUT SOP'!Print_Titles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 Sulaksono</dc:creator>
  <cp:lastModifiedBy>User1</cp:lastModifiedBy>
  <cp:lastPrinted>2018-02-08T06:58:37Z</cp:lastPrinted>
  <dcterms:created xsi:type="dcterms:W3CDTF">2018-01-16T01:08:38Z</dcterms:created>
  <dcterms:modified xsi:type="dcterms:W3CDTF">2018-11-28T11:34:55Z</dcterms:modified>
</cp:coreProperties>
</file>